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04CC7F7E-9490-48E4-B26E-99D98BCFA94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J104" i="3"/>
  <c r="H104" i="3"/>
  <c r="F104" i="3"/>
  <c r="D104" i="3"/>
  <c r="C104" i="3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J95" i="3"/>
  <c r="H95" i="3"/>
  <c r="F95" i="3"/>
  <c r="G95" i="3" s="1"/>
  <c r="D95" i="3"/>
  <c r="C95" i="3"/>
  <c r="M95" i="3" s="1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H79" i="3"/>
  <c r="I79" i="3" s="1"/>
  <c r="F79" i="3"/>
  <c r="D79" i="3"/>
  <c r="E79" i="3" s="1"/>
  <c r="C79" i="3"/>
  <c r="K79" i="3" s="1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L68" i="3"/>
  <c r="J68" i="3"/>
  <c r="K68" i="3" s="1"/>
  <c r="H68" i="3"/>
  <c r="I68" i="3" s="1"/>
  <c r="F68" i="3"/>
  <c r="E68" i="3"/>
  <c r="D68" i="3"/>
  <c r="C68" i="3"/>
  <c r="M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J60" i="3"/>
  <c r="H60" i="3"/>
  <c r="F60" i="3"/>
  <c r="G60" i="3" s="1"/>
  <c r="D60" i="3"/>
  <c r="C60" i="3"/>
  <c r="K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 s="1"/>
  <c r="J50" i="3"/>
  <c r="H50" i="3"/>
  <c r="I50" i="3" s="1"/>
  <c r="F50" i="3"/>
  <c r="D50" i="3"/>
  <c r="E50" i="3" s="1"/>
  <c r="C50" i="3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J40" i="3"/>
  <c r="H40" i="3"/>
  <c r="F40" i="3"/>
  <c r="D40" i="3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 s="1"/>
  <c r="J30" i="3"/>
  <c r="H30" i="3"/>
  <c r="I30" i="3" s="1"/>
  <c r="F30" i="3"/>
  <c r="D30" i="3"/>
  <c r="E30" i="3" s="1"/>
  <c r="C30" i="3"/>
  <c r="K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H23" i="3"/>
  <c r="I23" i="3" s="1"/>
  <c r="F23" i="3"/>
  <c r="D23" i="3"/>
  <c r="E23" i="3" s="1"/>
  <c r="C23" i="3"/>
  <c r="K23" i="3" s="1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L16" i="3"/>
  <c r="J16" i="3"/>
  <c r="H16" i="3"/>
  <c r="I16" i="3" s="1"/>
  <c r="F16" i="3"/>
  <c r="D16" i="3"/>
  <c r="C16" i="3"/>
  <c r="M16" i="3" s="1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L10" i="3"/>
  <c r="J10" i="3"/>
  <c r="K10" i="3" s="1"/>
  <c r="H10" i="3"/>
  <c r="H8" i="3" s="1"/>
  <c r="F10" i="3"/>
  <c r="E10" i="3"/>
  <c r="D10" i="3"/>
  <c r="C10" i="3"/>
  <c r="M10" i="3" s="1"/>
  <c r="D8" i="3"/>
  <c r="E16" i="3" l="1"/>
  <c r="I10" i="3"/>
  <c r="G16" i="3"/>
  <c r="E40" i="3"/>
  <c r="M40" i="3"/>
  <c r="I104" i="3"/>
  <c r="K104" i="3"/>
  <c r="G10" i="3"/>
  <c r="I40" i="3"/>
  <c r="G50" i="3"/>
  <c r="G68" i="3"/>
  <c r="E104" i="3"/>
  <c r="M104" i="3"/>
  <c r="K16" i="3"/>
  <c r="L8" i="3"/>
  <c r="K95" i="3"/>
  <c r="G104" i="3"/>
  <c r="E60" i="3"/>
  <c r="I60" i="3"/>
  <c r="M60" i="3"/>
  <c r="G40" i="3"/>
  <c r="G30" i="3"/>
  <c r="K50" i="3"/>
  <c r="F8" i="3"/>
  <c r="J8" i="3"/>
  <c r="G23" i="3"/>
  <c r="G79" i="3"/>
  <c r="E95" i="3"/>
  <c r="I95" i="3"/>
  <c r="C8" i="3" l="1"/>
  <c r="E8" i="3" l="1"/>
  <c r="M8" i="3"/>
  <c r="I8" i="3"/>
  <c r="K8" i="3"/>
  <c r="G8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<sst xmlns="http://schemas.openxmlformats.org/spreadsheetml/2006/main" count="130" uniqueCount="122">
  <si>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</si>
  <si>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June 30, 2019</t>
  </si>
  <si>
    <t>Circuit and District</t>
  </si>
  <si>
    <t>Cases Activated</t>
  </si>
  <si>
    <t>Interview Status</t>
  </si>
  <si>
    <t>Types of Pretrial Services Report</t>
  </si>
  <si>
    <t>Interviewed</t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</si>
  <si>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</si>
  <si>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</si>
  <si>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</si>
  <si>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</si>
  <si>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</si>
  <si>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</si>
  <si>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</si>
  <si>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</si>
  <si>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</si>
  <si>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</si>
  <si>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</si>
  <si>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</si>
  <si>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</si>
  <si>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</si>
  <si>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</si>
  <si>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</si>
  <si>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</si>
  <si>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</si>
  <si>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</si>
  <si>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</si>
  <si>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</si>
  <si>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</si>
  <si>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</si>
  <si>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</si>
  <si>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</si>
  <si>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</si>
  <si>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</si>
  <si>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</si>
  <si>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</si>
  <si>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</si>
  <si>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</si>
  <si>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</si>
  <si>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</si>
  <si>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</si>
  <si>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</si>
  <si>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</si>
  <si>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</si>
  <si>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</si>
  <si>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</si>
  <si>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</si>
  <si>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</si>
  <si>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</si>
  <si>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</si>
  <si>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</si>
  <si>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</si>
  <si>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</si>
  <si>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</si>
  <si>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</si>
  <si>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</si>
  <si>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</si>
  <si>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</si>
  <si>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</si>
  <si>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</si>
  <si>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</si>
  <si>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</si>
  <si>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</si>
  <si>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</si>
  <si>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</si>
  <si>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</si>
  <si>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</si>
  <si>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</si>
  <si>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</si>
  <si>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</si>
  <si>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</si>
  <si>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</si>
  <si>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</si>
  <si>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</si>
  <si>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</si>
  <si>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</si>
  <si>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</si>
  <si>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</si>
  <si>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</si>
  <si>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</si>
  <si>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</si>
  <si>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</si>
  <si>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</si>
  <si>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</si>
  <si>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</si>
  <si>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</si>
  <si>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</si>
  <si>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</si>
  <si>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</si>
  <si>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</si>
  <si>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</si>
  <si>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</si>
  <si>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</si>
  <si>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</si>
  <si>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</si>
  <si>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</si>
  <si>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</si>
  <si>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</si>
  <si>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</si>
  <si>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</si>
  <si>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</si>
  <si>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</si>
  <si>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</si>
  <si>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</si>
  <si>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</si>
  <si>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</si>
  <si>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</si>
  <si>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</si>
  <si>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</si>
  <si>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</si>
  <si>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</si>
  <si>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</si>
  <si>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</si>
  <si>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</si>
  <si>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</si>
  <si>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</si>
  <si>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</si>
  <si>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</si>
  <si>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</si>
  <si>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</si>
  <si>
    <r>
      <t xml:space="preserve">Not Interviewed </t>
    </r>
    <r>
      <rPr>
        <b/>
        <vertAlign val="superscript"/>
        <sz val="9"/>
        <rFont val="Arial"/>
        <family val="2"/>
      </rPr>
      <t>1</t>
    </r>
  </si>
  <si>
    <r>
      <t xml:space="preserve">Prebail Reports </t>
    </r>
    <r>
      <rPr>
        <b/>
        <vertAlign val="superscript"/>
        <sz val="9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</si>
</sst>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10" fillId="0" borderId="0" xfId="1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U1943"/>
  <sheetViews>
    <sheetView tabSelected="1" zoomScaleNormal="100" workbookViewId="0">
      <selection activeCell="A28" sqref="A28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1" ht="15.75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1" x14ac:dyDescent="0.2">
      <c r="A4" s="30" t="s">
        <v>2</v>
      </c>
      <c r="B4" s="31"/>
      <c r="C4" s="41" t="s">
        <v>3</v>
      </c>
      <c r="D4" s="28" t="s">
        <v>4</v>
      </c>
      <c r="E4" s="29"/>
      <c r="F4" s="29"/>
      <c r="G4" s="29"/>
      <c r="H4" s="28" t="s">
        <v>5</v>
      </c>
      <c r="I4" s="29"/>
      <c r="J4" s="29"/>
      <c r="K4" s="29"/>
      <c r="L4" s="29"/>
      <c r="M4" s="29"/>
    </row>
    <row r="5" spans="1:21" ht="18" customHeight="1" x14ac:dyDescent="0.2">
      <c r="A5" s="32"/>
      <c r="B5" s="33"/>
      <c r="C5" s="42"/>
      <c r="D5" s="28" t="s">
        <v>6</v>
      </c>
      <c r="E5" s="37"/>
      <c r="F5" s="36" t="s">
        <v>120</v>
      </c>
      <c r="G5" s="36"/>
      <c r="H5" s="28" t="s">
        <v>121</v>
      </c>
      <c r="I5" s="37"/>
      <c r="J5" s="36" t="s">
        <v>7</v>
      </c>
      <c r="K5" s="38"/>
      <c r="L5" s="36" t="s">
        <v>8</v>
      </c>
      <c r="M5" s="36"/>
    </row>
    <row r="6" spans="1:21" ht="25.7" customHeight="1" x14ac:dyDescent="0.2">
      <c r="A6" s="34"/>
      <c r="B6" s="35"/>
      <c r="C6" s="43"/>
      <c r="D6" s="15" t="s">
        <v>9</v>
      </c>
      <c r="E6" s="15" t="s">
        <v>10</v>
      </c>
      <c r="F6" s="16" t="s">
        <v>9</v>
      </c>
      <c r="G6" s="16" t="s">
        <v>10</v>
      </c>
      <c r="H6" s="17" t="s">
        <v>9</v>
      </c>
      <c r="I6" s="18" t="s">
        <v>10</v>
      </c>
      <c r="J6" s="16" t="s">
        <v>9</v>
      </c>
      <c r="K6" s="15" t="s">
        <v>10</v>
      </c>
      <c r="L6" s="16" t="s">
        <v>9</v>
      </c>
      <c r="M6" s="17" t="s">
        <v>10</v>
      </c>
    </row>
    <row r="7" spans="1:21" ht="14.25" customHeight="1" x14ac:dyDescent="0.2"/>
    <row r="8" spans="1:21" s="22" customFormat="1" x14ac:dyDescent="0.2">
      <c r="A8" s="40" t="s">
        <v>11</v>
      </c>
      <c r="B8" s="40"/>
      <c r="C8" s="19">
        <f>SUM(D8,F8)</f>
        <v>105579</v>
      </c>
      <c r="D8" s="19">
        <f>SUM(D10,D16,D23,D30,D40,D50,D60,D68,D79,D95,D104)</f>
        <v>55724</v>
      </c>
      <c r="E8" s="20">
        <f>IF(D8=0,".0",D8/C8*100)</f>
        <v>52.779435304369237</v>
      </c>
      <c r="F8" s="19">
        <f>SUM(F10,F16,F23,F30,F40,F50,F60,F68,F79,F95,F104)</f>
        <v>49855</v>
      </c>
      <c r="G8" s="20">
        <f>IF(F8=0,".0",F8/C8*100)</f>
        <v>47.220564695630763</v>
      </c>
      <c r="H8" s="19">
        <f>SUM(H10,H16,H23,H30,H40,H50,H60,H68,H79,H95,H104)</f>
        <v>98023</v>
      </c>
      <c r="I8" s="20">
        <f>IF(H8=0,".0",H8/C8*100)</f>
        <v>92.84327375709185</v>
      </c>
      <c r="J8" s="19">
        <f>SUM(J10,J16,J23,J30,J40,J50,J60,J68,J79,J95,J104)</f>
        <v>2644</v>
      </c>
      <c r="K8" s="20">
        <f>IF(J8=0,".0",J8/C8*100)</f>
        <v>2.5042858901864955</v>
      </c>
      <c r="L8" s="19">
        <f>SUM(L10,L16,L23,L30,L40,L50,L60,L68,L79,L95,L104)</f>
        <v>4912</v>
      </c>
      <c r="M8" s="20">
        <f>IF(L8=0,".0",L8/C8*100)</f>
        <v>4.6524403527216585</v>
      </c>
      <c r="N8" s="21"/>
    </row>
    <row r="9" spans="1:21" s="22" customFormat="1" x14ac:dyDescent="0.2">
      <c r="C9" s="19"/>
      <c r="D9" s="19"/>
      <c r="E9" s="23"/>
      <c r="F9" s="19"/>
      <c r="G9" s="23"/>
      <c r="H9" s="19"/>
      <c r="I9" s="23"/>
      <c r="J9" s="19"/>
      <c r="K9" s="23"/>
      <c r="L9" s="19"/>
      <c r="M9" s="21"/>
      <c r="N9" s="21"/>
    </row>
    <row r="10" spans="1:21" s="22" customFormat="1" ht="21" customHeight="1" x14ac:dyDescent="0.2">
      <c r="A10" s="22" t="s">
        <v>12</v>
      </c>
      <c r="C10" s="19">
        <f>SUM(C11:C15)</f>
        <v>2792</v>
      </c>
      <c r="D10" s="19">
        <f>SUM(D11:D15)</f>
        <v>1821</v>
      </c>
      <c r="E10" s="20">
        <f t="shared" ref="E10:E73" si="0">IF(D10=0,".0",D10/C10*100)</f>
        <v>65.222063037249285</v>
      </c>
      <c r="F10" s="19">
        <f>SUM(F11:F15)</f>
        <v>971</v>
      </c>
      <c r="G10" s="20">
        <f t="shared" ref="G10:G73" si="1">IF(F10=0,".0",F10/C10*100)</f>
        <v>34.777936962750715</v>
      </c>
      <c r="H10" s="19">
        <f>SUM(H11:H15)</f>
        <v>2480</v>
      </c>
      <c r="I10" s="20">
        <f t="shared" ref="I10:I73" si="2">IF(H10=0,".0",H10/C10*100)</f>
        <v>88.825214899713473</v>
      </c>
      <c r="J10" s="19">
        <f>SUM(J11:J15)</f>
        <v>18</v>
      </c>
      <c r="K10" s="20">
        <f t="shared" ref="K10:K73" si="3">IF(J10=0,".0",J10/C10*100)</f>
        <v>0.64469914040114618</v>
      </c>
      <c r="L10" s="19">
        <f>SUM(L11:L15)</f>
        <v>294</v>
      </c>
      <c r="M10" s="20">
        <f t="shared" ref="M10:M73" si="4">IF(L10=0,".0",L10/C10*100)</f>
        <v>10.530085959885387</v>
      </c>
      <c r="N10" s="21"/>
    </row>
    <row r="11" spans="1:21" ht="21" customHeight="1" x14ac:dyDescent="0.2">
      <c r="A11" s="2"/>
      <c r="B11" s="2" t="s">
        <v>13</v>
      </c>
      <c r="C11" s="5">
        <v>296</v>
      </c>
      <c r="D11" s="5">
        <v>188</v>
      </c>
      <c r="E11" s="6">
        <f t="shared" si="0"/>
        <v>63.513513513513509</v>
      </c>
      <c r="F11" s="5">
        <v>108</v>
      </c>
      <c r="G11" s="6">
        <f t="shared" si="1"/>
        <v>36.486486486486484</v>
      </c>
      <c r="H11" s="5">
        <v>249</v>
      </c>
      <c r="I11" s="6">
        <f t="shared" si="2"/>
        <v>84.121621621621628</v>
      </c>
      <c r="J11" s="5">
        <v>0</v>
      </c>
      <c r="K11" s="6" t="str">
        <f t="shared" si="3"/>
        <v>.0</v>
      </c>
      <c r="L11" s="5">
        <v>47</v>
      </c>
      <c r="M11" s="6">
        <f t="shared" si="4"/>
        <v>15.878378378378377</v>
      </c>
      <c r="N11" s="4"/>
    </row>
    <row r="12" spans="1:21" x14ac:dyDescent="0.2">
      <c r="A12" s="2"/>
      <c r="B12" s="2" t="s">
        <v>14</v>
      </c>
      <c r="C12" s="5">
        <v>738</v>
      </c>
      <c r="D12" s="5">
        <v>399</v>
      </c>
      <c r="E12" s="6">
        <f t="shared" si="0"/>
        <v>54.065040650406502</v>
      </c>
      <c r="F12" s="5">
        <v>339</v>
      </c>
      <c r="G12" s="6">
        <f t="shared" si="1"/>
        <v>45.934959349593498</v>
      </c>
      <c r="H12" s="5">
        <v>540</v>
      </c>
      <c r="I12" s="6">
        <f t="shared" si="2"/>
        <v>73.170731707317074</v>
      </c>
      <c r="J12" s="5">
        <v>5</v>
      </c>
      <c r="K12" s="6">
        <f t="shared" si="3"/>
        <v>0.6775067750677507</v>
      </c>
      <c r="L12" s="5">
        <v>193</v>
      </c>
      <c r="M12" s="6">
        <f t="shared" si="4"/>
        <v>26.151761517615174</v>
      </c>
      <c r="N12" s="4"/>
    </row>
    <row r="13" spans="1:21" x14ac:dyDescent="0.2">
      <c r="A13" s="2"/>
      <c r="B13" s="2" t="s">
        <v>15</v>
      </c>
      <c r="C13" s="5">
        <v>287</v>
      </c>
      <c r="D13" s="5">
        <v>187</v>
      </c>
      <c r="E13" s="6">
        <f t="shared" si="0"/>
        <v>65.156794425087099</v>
      </c>
      <c r="F13" s="5">
        <v>100</v>
      </c>
      <c r="G13" s="6">
        <f t="shared" si="1"/>
        <v>34.843205574912893</v>
      </c>
      <c r="H13" s="5">
        <v>242</v>
      </c>
      <c r="I13" s="6">
        <f t="shared" si="2"/>
        <v>84.320557491289193</v>
      </c>
      <c r="J13" s="5">
        <v>0</v>
      </c>
      <c r="K13" s="6" t="str">
        <f t="shared" si="3"/>
        <v>.0</v>
      </c>
      <c r="L13" s="5">
        <v>45</v>
      </c>
      <c r="M13" s="6">
        <f t="shared" si="4"/>
        <v>15.6794425087108</v>
      </c>
      <c r="N13" s="4"/>
    </row>
    <row r="14" spans="1:21" x14ac:dyDescent="0.2">
      <c r="A14" s="2"/>
      <c r="B14" s="2" t="s">
        <v>16</v>
      </c>
      <c r="C14" s="5">
        <v>161</v>
      </c>
      <c r="D14" s="5">
        <v>100</v>
      </c>
      <c r="E14" s="6">
        <f t="shared" si="0"/>
        <v>62.11180124223602</v>
      </c>
      <c r="F14" s="5">
        <v>61</v>
      </c>
      <c r="G14" s="6">
        <f t="shared" si="1"/>
        <v>37.888198757763973</v>
      </c>
      <c r="H14" s="5">
        <v>158</v>
      </c>
      <c r="I14" s="6">
        <f t="shared" si="2"/>
        <v>98.136645962732914</v>
      </c>
      <c r="J14" s="5">
        <v>0</v>
      </c>
      <c r="K14" s="6" t="str">
        <f t="shared" si="3"/>
        <v>.0</v>
      </c>
      <c r="L14" s="5">
        <v>3</v>
      </c>
      <c r="M14" s="6">
        <f t="shared" si="4"/>
        <v>1.8633540372670807</v>
      </c>
      <c r="N14" s="4"/>
    </row>
    <row r="15" spans="1:21" x14ac:dyDescent="0.2">
      <c r="A15" s="2"/>
      <c r="B15" s="2" t="s">
        <v>17</v>
      </c>
      <c r="C15" s="5">
        <v>1310</v>
      </c>
      <c r="D15" s="5">
        <v>947</v>
      </c>
      <c r="E15" s="6">
        <f t="shared" si="0"/>
        <v>72.290076335877856</v>
      </c>
      <c r="F15" s="5">
        <v>363</v>
      </c>
      <c r="G15" s="6">
        <f t="shared" si="1"/>
        <v>27.709923664122137</v>
      </c>
      <c r="H15" s="5">
        <v>1291</v>
      </c>
      <c r="I15" s="6">
        <f t="shared" si="2"/>
        <v>98.549618320610691</v>
      </c>
      <c r="J15" s="5">
        <v>13</v>
      </c>
      <c r="K15" s="6">
        <f t="shared" si="3"/>
        <v>0.99236641221374045</v>
      </c>
      <c r="L15" s="5">
        <v>6</v>
      </c>
      <c r="M15" s="6">
        <f t="shared" si="4"/>
        <v>0.45801526717557256</v>
      </c>
      <c r="N15" s="4"/>
    </row>
    <row r="16" spans="1:21" s="22" customFormat="1" ht="21" customHeight="1" x14ac:dyDescent="0.2">
      <c r="A16" s="22" t="s">
        <v>18</v>
      </c>
      <c r="C16" s="19">
        <f>SUM(C17:C22)</f>
        <v>4005</v>
      </c>
      <c r="D16" s="19">
        <f>SUM(D17:D22)</f>
        <v>3187</v>
      </c>
      <c r="E16" s="20">
        <f t="shared" si="0"/>
        <v>79.575530586766547</v>
      </c>
      <c r="F16" s="19">
        <f>SUM(F17:F22)</f>
        <v>818</v>
      </c>
      <c r="G16" s="20">
        <f t="shared" si="1"/>
        <v>20.42446941323346</v>
      </c>
      <c r="H16" s="19">
        <f>SUM(H17:H22)</f>
        <v>3785</v>
      </c>
      <c r="I16" s="20">
        <f t="shared" si="2"/>
        <v>94.506866416978781</v>
      </c>
      <c r="J16" s="19">
        <f>SUM(J17:J22)</f>
        <v>125</v>
      </c>
      <c r="K16" s="20">
        <f t="shared" si="3"/>
        <v>3.1210986267166043</v>
      </c>
      <c r="L16" s="19">
        <f>SUM(L17:L22)</f>
        <v>95</v>
      </c>
      <c r="M16" s="20">
        <f t="shared" si="4"/>
        <v>2.3720349563046192</v>
      </c>
      <c r="N16" s="21"/>
    </row>
    <row r="17" spans="1:14" ht="21" customHeight="1" x14ac:dyDescent="0.2">
      <c r="A17" s="2"/>
      <c r="B17" s="2" t="s">
        <v>19</v>
      </c>
      <c r="C17" s="5">
        <v>521</v>
      </c>
      <c r="D17" s="5">
        <v>373</v>
      </c>
      <c r="E17" s="6">
        <f t="shared" si="0"/>
        <v>71.593090211132434</v>
      </c>
      <c r="F17" s="5">
        <v>148</v>
      </c>
      <c r="G17" s="6">
        <f t="shared" si="1"/>
        <v>28.406909788867562</v>
      </c>
      <c r="H17" s="5">
        <v>427</v>
      </c>
      <c r="I17" s="6">
        <f t="shared" si="2"/>
        <v>81.95777351247601</v>
      </c>
      <c r="J17" s="5">
        <v>50</v>
      </c>
      <c r="K17" s="6">
        <f t="shared" si="3"/>
        <v>9.5969289827255277</v>
      </c>
      <c r="L17" s="5">
        <v>44</v>
      </c>
      <c r="M17" s="6">
        <f t="shared" si="4"/>
        <v>8.4452975047984644</v>
      </c>
      <c r="N17" s="4"/>
    </row>
    <row r="18" spans="1:14" x14ac:dyDescent="0.2">
      <c r="A18" s="2"/>
      <c r="B18" s="2" t="s">
        <v>20</v>
      </c>
      <c r="C18" s="5">
        <v>452</v>
      </c>
      <c r="D18" s="5">
        <v>345</v>
      </c>
      <c r="E18" s="6">
        <f t="shared" si="0"/>
        <v>76.327433628318587</v>
      </c>
      <c r="F18" s="5">
        <v>107</v>
      </c>
      <c r="G18" s="6">
        <f t="shared" si="1"/>
        <v>23.672566371681416</v>
      </c>
      <c r="H18" s="5">
        <v>446</v>
      </c>
      <c r="I18" s="6">
        <f t="shared" si="2"/>
        <v>98.672566371681413</v>
      </c>
      <c r="J18" s="5">
        <v>1</v>
      </c>
      <c r="K18" s="6">
        <f t="shared" si="3"/>
        <v>0.22123893805309736</v>
      </c>
      <c r="L18" s="5">
        <v>5</v>
      </c>
      <c r="M18" s="6">
        <f t="shared" si="4"/>
        <v>1.1061946902654867</v>
      </c>
      <c r="N18" s="4"/>
    </row>
    <row r="19" spans="1:14" x14ac:dyDescent="0.2">
      <c r="A19" s="2"/>
      <c r="B19" s="2" t="s">
        <v>21</v>
      </c>
      <c r="C19" s="5">
        <v>839</v>
      </c>
      <c r="D19" s="5">
        <v>800</v>
      </c>
      <c r="E19" s="6">
        <f t="shared" si="0"/>
        <v>95.351609058402857</v>
      </c>
      <c r="F19" s="5">
        <v>39</v>
      </c>
      <c r="G19" s="6">
        <f t="shared" si="1"/>
        <v>4.6483909415971389</v>
      </c>
      <c r="H19" s="5">
        <v>819</v>
      </c>
      <c r="I19" s="6">
        <f t="shared" si="2"/>
        <v>97.616209773539936</v>
      </c>
      <c r="J19" s="5">
        <v>6</v>
      </c>
      <c r="K19" s="6">
        <f t="shared" si="3"/>
        <v>0.71513706793802145</v>
      </c>
      <c r="L19" s="5">
        <v>14</v>
      </c>
      <c r="M19" s="6">
        <f t="shared" si="4"/>
        <v>1.6686531585220501</v>
      </c>
      <c r="N19" s="4"/>
    </row>
    <row r="20" spans="1:14" x14ac:dyDescent="0.2">
      <c r="A20" s="2"/>
      <c r="B20" s="2" t="s">
        <v>22</v>
      </c>
      <c r="C20" s="5">
        <v>1440</v>
      </c>
      <c r="D20" s="5">
        <v>1120</v>
      </c>
      <c r="E20" s="6">
        <f t="shared" si="0"/>
        <v>77.777777777777786</v>
      </c>
      <c r="F20" s="5">
        <v>320</v>
      </c>
      <c r="G20" s="6">
        <f t="shared" si="1"/>
        <v>22.222222222222221</v>
      </c>
      <c r="H20" s="5">
        <v>1423</v>
      </c>
      <c r="I20" s="6">
        <f t="shared" si="2"/>
        <v>98.819444444444443</v>
      </c>
      <c r="J20" s="5">
        <v>7</v>
      </c>
      <c r="K20" s="6">
        <f t="shared" si="3"/>
        <v>0.4861111111111111</v>
      </c>
      <c r="L20" s="5">
        <v>10</v>
      </c>
      <c r="M20" s="6">
        <f t="shared" si="4"/>
        <v>0.69444444444444442</v>
      </c>
      <c r="N20" s="4"/>
    </row>
    <row r="21" spans="1:14" x14ac:dyDescent="0.2">
      <c r="A21" s="2"/>
      <c r="B21" s="2" t="s">
        <v>23</v>
      </c>
      <c r="C21" s="5">
        <v>534</v>
      </c>
      <c r="D21" s="5">
        <v>383</v>
      </c>
      <c r="E21" s="6">
        <f t="shared" si="0"/>
        <v>71.722846441947567</v>
      </c>
      <c r="F21" s="5">
        <v>151</v>
      </c>
      <c r="G21" s="6">
        <f t="shared" si="1"/>
        <v>28.277153558052436</v>
      </c>
      <c r="H21" s="5">
        <v>474</v>
      </c>
      <c r="I21" s="6">
        <f t="shared" si="2"/>
        <v>88.764044943820224</v>
      </c>
      <c r="J21" s="5">
        <v>56</v>
      </c>
      <c r="K21" s="6">
        <f t="shared" si="3"/>
        <v>10.486891385767791</v>
      </c>
      <c r="L21" s="5">
        <v>4</v>
      </c>
      <c r="M21" s="6">
        <f t="shared" si="4"/>
        <v>0.74906367041198507</v>
      </c>
      <c r="N21" s="4"/>
    </row>
    <row r="22" spans="1:14" x14ac:dyDescent="0.2">
      <c r="A22" s="2"/>
      <c r="B22" s="2" t="s">
        <v>24</v>
      </c>
      <c r="C22" s="5">
        <v>219</v>
      </c>
      <c r="D22" s="5">
        <v>166</v>
      </c>
      <c r="E22" s="6">
        <f t="shared" si="0"/>
        <v>75.799086757990864</v>
      </c>
      <c r="F22" s="5">
        <v>53</v>
      </c>
      <c r="G22" s="6">
        <f t="shared" si="1"/>
        <v>24.200913242009133</v>
      </c>
      <c r="H22" s="5">
        <v>196</v>
      </c>
      <c r="I22" s="6">
        <f t="shared" si="2"/>
        <v>89.49771689497716</v>
      </c>
      <c r="J22" s="5">
        <v>5</v>
      </c>
      <c r="K22" s="6">
        <f t="shared" si="3"/>
        <v>2.2831050228310499</v>
      </c>
      <c r="L22" s="5">
        <v>18</v>
      </c>
      <c r="M22" s="6">
        <f t="shared" si="4"/>
        <v>8.2191780821917799</v>
      </c>
      <c r="N22" s="4"/>
    </row>
    <row r="23" spans="1:14" s="22" customFormat="1" ht="21" customHeight="1" x14ac:dyDescent="0.2">
      <c r="A23" s="22" t="s">
        <v>25</v>
      </c>
      <c r="C23" s="19">
        <f>SUM(C24:C29)</f>
        <v>3403</v>
      </c>
      <c r="D23" s="19">
        <f>SUM(D24:D29)</f>
        <v>2644</v>
      </c>
      <c r="E23" s="20">
        <f t="shared" si="0"/>
        <v>77.696150455480463</v>
      </c>
      <c r="F23" s="19">
        <f>SUM(F24:F29)</f>
        <v>759</v>
      </c>
      <c r="G23" s="20">
        <f t="shared" si="1"/>
        <v>22.30384954451954</v>
      </c>
      <c r="H23" s="19">
        <f>SUM(H24:H29)</f>
        <v>3265</v>
      </c>
      <c r="I23" s="20">
        <f t="shared" si="2"/>
        <v>95.944754628269166</v>
      </c>
      <c r="J23" s="19">
        <f>SUM(J24:J29)</f>
        <v>81</v>
      </c>
      <c r="K23" s="20">
        <f t="shared" si="3"/>
        <v>2.3802527181898325</v>
      </c>
      <c r="L23" s="19">
        <f>SUM(L24:L29)</f>
        <v>57</v>
      </c>
      <c r="M23" s="20">
        <f t="shared" si="4"/>
        <v>1.6749926535409934</v>
      </c>
      <c r="N23" s="21"/>
    </row>
    <row r="24" spans="1:14" ht="21" customHeight="1" x14ac:dyDescent="0.2">
      <c r="B24" s="2" t="s">
        <v>26</v>
      </c>
      <c r="C24" s="5">
        <v>138</v>
      </c>
      <c r="D24" s="5">
        <v>76</v>
      </c>
      <c r="E24" s="6">
        <f t="shared" si="0"/>
        <v>55.072463768115945</v>
      </c>
      <c r="F24" s="5">
        <v>62</v>
      </c>
      <c r="G24" s="6">
        <f t="shared" si="1"/>
        <v>44.927536231884055</v>
      </c>
      <c r="H24" s="5">
        <v>110</v>
      </c>
      <c r="I24" s="6">
        <f t="shared" si="2"/>
        <v>79.710144927536234</v>
      </c>
      <c r="J24" s="5">
        <v>24</v>
      </c>
      <c r="K24" s="6">
        <f t="shared" si="3"/>
        <v>17.391304347826086</v>
      </c>
      <c r="L24" s="5">
        <v>4</v>
      </c>
      <c r="M24" s="6">
        <f t="shared" si="4"/>
        <v>2.8985507246376812</v>
      </c>
      <c r="N24" s="4"/>
    </row>
    <row r="25" spans="1:14" x14ac:dyDescent="0.2">
      <c r="A25" s="2"/>
      <c r="B25" s="2" t="s">
        <v>27</v>
      </c>
      <c r="C25" s="5">
        <v>1282</v>
      </c>
      <c r="D25" s="5">
        <v>1143</v>
      </c>
      <c r="E25" s="6">
        <f t="shared" si="0"/>
        <v>89.1575663026521</v>
      </c>
      <c r="F25" s="5">
        <v>139</v>
      </c>
      <c r="G25" s="6">
        <f t="shared" si="1"/>
        <v>10.842433697347893</v>
      </c>
      <c r="H25" s="5">
        <v>1281</v>
      </c>
      <c r="I25" s="6">
        <f t="shared" si="2"/>
        <v>99.921996879875195</v>
      </c>
      <c r="J25" s="5">
        <v>0</v>
      </c>
      <c r="K25" s="6" t="str">
        <f t="shared" si="3"/>
        <v>.0</v>
      </c>
      <c r="L25" s="5">
        <v>1</v>
      </c>
      <c r="M25" s="6">
        <f t="shared" si="4"/>
        <v>7.8003120124804995E-2</v>
      </c>
      <c r="N25" s="4"/>
    </row>
    <row r="26" spans="1:14" x14ac:dyDescent="0.2">
      <c r="A26" s="2"/>
      <c r="B26" s="2" t="s">
        <v>28</v>
      </c>
      <c r="C26" s="5">
        <v>798</v>
      </c>
      <c r="D26" s="5">
        <v>778</v>
      </c>
      <c r="E26" s="6">
        <f t="shared" si="0"/>
        <v>97.493734335839605</v>
      </c>
      <c r="F26" s="5">
        <v>20</v>
      </c>
      <c r="G26" s="6">
        <f t="shared" si="1"/>
        <v>2.5062656641604009</v>
      </c>
      <c r="H26" s="5">
        <v>781</v>
      </c>
      <c r="I26" s="6">
        <f t="shared" si="2"/>
        <v>97.869674185463666</v>
      </c>
      <c r="J26" s="5">
        <v>14</v>
      </c>
      <c r="K26" s="6">
        <f t="shared" si="3"/>
        <v>1.7543859649122806</v>
      </c>
      <c r="L26" s="5">
        <v>3</v>
      </c>
      <c r="M26" s="6">
        <f t="shared" si="4"/>
        <v>0.37593984962406013</v>
      </c>
      <c r="N26" s="4"/>
    </row>
    <row r="27" spans="1:14" x14ac:dyDescent="0.2">
      <c r="A27" s="2"/>
      <c r="B27" s="2" t="s">
        <v>29</v>
      </c>
      <c r="C27" s="5">
        <v>491</v>
      </c>
      <c r="D27" s="5">
        <v>200</v>
      </c>
      <c r="E27" s="6">
        <f t="shared" si="0"/>
        <v>40.73319755600815</v>
      </c>
      <c r="F27" s="5">
        <v>291</v>
      </c>
      <c r="G27" s="6">
        <f t="shared" si="1"/>
        <v>59.26680244399185</v>
      </c>
      <c r="H27" s="5">
        <v>480</v>
      </c>
      <c r="I27" s="6">
        <f t="shared" si="2"/>
        <v>97.759674134419555</v>
      </c>
      <c r="J27" s="5">
        <v>3</v>
      </c>
      <c r="K27" s="6">
        <f t="shared" si="3"/>
        <v>0.61099796334012213</v>
      </c>
      <c r="L27" s="5">
        <v>8</v>
      </c>
      <c r="M27" s="6">
        <f t="shared" si="4"/>
        <v>1.6293279022403258</v>
      </c>
      <c r="N27" s="4"/>
    </row>
    <row r="28" spans="1:14" x14ac:dyDescent="0.2">
      <c r="A28" s="2"/>
      <c r="B28" s="2" t="s">
        <v>30</v>
      </c>
      <c r="C28" s="5">
        <v>548</v>
      </c>
      <c r="D28" s="5">
        <v>370</v>
      </c>
      <c r="E28" s="6">
        <f t="shared" si="0"/>
        <v>67.518248175182478</v>
      </c>
      <c r="F28" s="5">
        <v>178</v>
      </c>
      <c r="G28" s="6">
        <f t="shared" si="1"/>
        <v>32.481751824817515</v>
      </c>
      <c r="H28" s="5">
        <v>521</v>
      </c>
      <c r="I28" s="6">
        <f t="shared" si="2"/>
        <v>95.072992700729927</v>
      </c>
      <c r="J28" s="5">
        <v>22</v>
      </c>
      <c r="K28" s="6">
        <f t="shared" si="3"/>
        <v>4.0145985401459852</v>
      </c>
      <c r="L28" s="5">
        <v>5</v>
      </c>
      <c r="M28" s="6">
        <f t="shared" si="4"/>
        <v>0.91240875912408748</v>
      </c>
      <c r="N28" s="4"/>
    </row>
    <row r="29" spans="1:14" x14ac:dyDescent="0.2">
      <c r="A29" s="2"/>
      <c r="B29" s="2" t="s">
        <v>31</v>
      </c>
      <c r="C29" s="5">
        <v>146</v>
      </c>
      <c r="D29" s="5">
        <v>77</v>
      </c>
      <c r="E29" s="6">
        <f t="shared" si="0"/>
        <v>52.739726027397261</v>
      </c>
      <c r="F29" s="5">
        <v>69</v>
      </c>
      <c r="G29" s="6">
        <f t="shared" si="1"/>
        <v>47.260273972602739</v>
      </c>
      <c r="H29" s="5">
        <v>92</v>
      </c>
      <c r="I29" s="6">
        <f t="shared" si="2"/>
        <v>63.013698630136986</v>
      </c>
      <c r="J29" s="5">
        <v>18</v>
      </c>
      <c r="K29" s="6">
        <f t="shared" si="3"/>
        <v>12.328767123287671</v>
      </c>
      <c r="L29" s="5">
        <v>36</v>
      </c>
      <c r="M29" s="6">
        <f t="shared" si="4"/>
        <v>24.657534246575342</v>
      </c>
      <c r="N29" s="4"/>
    </row>
    <row r="30" spans="1:14" s="22" customFormat="1" ht="21" customHeight="1" x14ac:dyDescent="0.2">
      <c r="A30" s="22" t="s">
        <v>32</v>
      </c>
      <c r="C30" s="19">
        <f>SUM(C31:C39)</f>
        <v>6222</v>
      </c>
      <c r="D30" s="19">
        <f>SUM(D31:D39)</f>
        <v>4589</v>
      </c>
      <c r="E30" s="20">
        <f t="shared" si="0"/>
        <v>73.754419800707169</v>
      </c>
      <c r="F30" s="19">
        <f>SUM(F31:F39)</f>
        <v>1633</v>
      </c>
      <c r="G30" s="20">
        <f t="shared" si="1"/>
        <v>26.245580199292835</v>
      </c>
      <c r="H30" s="19">
        <f>SUM(H31:H39)</f>
        <v>5303</v>
      </c>
      <c r="I30" s="20">
        <f t="shared" si="2"/>
        <v>85.229829636772749</v>
      </c>
      <c r="J30" s="19">
        <f>SUM(J31:J39)</f>
        <v>208</v>
      </c>
      <c r="K30" s="20">
        <f t="shared" si="3"/>
        <v>3.3429765348762457</v>
      </c>
      <c r="L30" s="19">
        <f>SUM(L31:L39)</f>
        <v>711</v>
      </c>
      <c r="M30" s="20">
        <f t="shared" si="4"/>
        <v>11.427193828351012</v>
      </c>
      <c r="N30" s="21"/>
    </row>
    <row r="31" spans="1:14" ht="21" customHeight="1" x14ac:dyDescent="0.2">
      <c r="A31" s="2"/>
      <c r="B31" s="2" t="s">
        <v>33</v>
      </c>
      <c r="C31" s="5">
        <v>637</v>
      </c>
      <c r="D31" s="5">
        <v>620</v>
      </c>
      <c r="E31" s="6">
        <f t="shared" si="0"/>
        <v>97.331240188383049</v>
      </c>
      <c r="F31" s="5">
        <v>17</v>
      </c>
      <c r="G31" s="6">
        <f t="shared" si="1"/>
        <v>2.6687598116169546</v>
      </c>
      <c r="H31" s="5">
        <v>605</v>
      </c>
      <c r="I31" s="6">
        <f t="shared" si="2"/>
        <v>94.976452119309258</v>
      </c>
      <c r="J31" s="5">
        <v>10</v>
      </c>
      <c r="K31" s="6">
        <f t="shared" si="3"/>
        <v>1.5698587127158554</v>
      </c>
      <c r="L31" s="5">
        <v>22</v>
      </c>
      <c r="M31" s="6">
        <f t="shared" si="4"/>
        <v>3.4536891679748818</v>
      </c>
      <c r="N31" s="4"/>
    </row>
    <row r="32" spans="1:14" x14ac:dyDescent="0.2">
      <c r="A32" s="2"/>
      <c r="B32" s="2" t="s">
        <v>34</v>
      </c>
      <c r="C32" s="5">
        <v>1022</v>
      </c>
      <c r="D32" s="5">
        <v>672</v>
      </c>
      <c r="E32" s="6">
        <f t="shared" si="0"/>
        <v>65.753424657534239</v>
      </c>
      <c r="F32" s="5">
        <v>350</v>
      </c>
      <c r="G32" s="6">
        <f t="shared" si="1"/>
        <v>34.246575342465754</v>
      </c>
      <c r="H32" s="5">
        <v>793</v>
      </c>
      <c r="I32" s="6">
        <f t="shared" si="2"/>
        <v>77.592954990215262</v>
      </c>
      <c r="J32" s="5">
        <v>5</v>
      </c>
      <c r="K32" s="6">
        <f t="shared" si="3"/>
        <v>0.48923679060665359</v>
      </c>
      <c r="L32" s="5">
        <v>224</v>
      </c>
      <c r="M32" s="6">
        <f t="shared" si="4"/>
        <v>21.917808219178081</v>
      </c>
      <c r="N32" s="4"/>
    </row>
    <row r="33" spans="1:14" x14ac:dyDescent="0.2">
      <c r="A33" s="2"/>
      <c r="B33" s="2" t="s">
        <v>35</v>
      </c>
      <c r="C33" s="5">
        <v>420</v>
      </c>
      <c r="D33" s="5">
        <v>407</v>
      </c>
      <c r="E33" s="6">
        <f t="shared" si="0"/>
        <v>96.904761904761898</v>
      </c>
      <c r="F33" s="5">
        <v>13</v>
      </c>
      <c r="G33" s="6">
        <f t="shared" si="1"/>
        <v>3.0952380952380953</v>
      </c>
      <c r="H33" s="5">
        <v>400</v>
      </c>
      <c r="I33" s="6">
        <f t="shared" si="2"/>
        <v>95.238095238095227</v>
      </c>
      <c r="J33" s="5">
        <v>1</v>
      </c>
      <c r="K33" s="6">
        <f t="shared" si="3"/>
        <v>0.23809523809523811</v>
      </c>
      <c r="L33" s="5">
        <v>19</v>
      </c>
      <c r="M33" s="6">
        <f t="shared" si="4"/>
        <v>4.5238095238095237</v>
      </c>
      <c r="N33" s="4"/>
    </row>
    <row r="34" spans="1:14" x14ac:dyDescent="0.2">
      <c r="A34" s="2"/>
      <c r="B34" s="2" t="s">
        <v>36</v>
      </c>
      <c r="C34" s="5">
        <v>576</v>
      </c>
      <c r="D34" s="5">
        <v>415</v>
      </c>
      <c r="E34" s="6">
        <f t="shared" si="0"/>
        <v>72.048611111111114</v>
      </c>
      <c r="F34" s="5">
        <v>161</v>
      </c>
      <c r="G34" s="6">
        <f t="shared" si="1"/>
        <v>27.951388888888889</v>
      </c>
      <c r="H34" s="5">
        <v>464</v>
      </c>
      <c r="I34" s="6">
        <f t="shared" si="2"/>
        <v>80.555555555555557</v>
      </c>
      <c r="J34" s="5">
        <v>89</v>
      </c>
      <c r="K34" s="6">
        <f t="shared" si="3"/>
        <v>15.451388888888889</v>
      </c>
      <c r="L34" s="5">
        <v>23</v>
      </c>
      <c r="M34" s="6">
        <f t="shared" si="4"/>
        <v>3.9930555555555554</v>
      </c>
      <c r="N34" s="4"/>
    </row>
    <row r="35" spans="1:14" x14ac:dyDescent="0.2">
      <c r="A35" s="2"/>
      <c r="B35" s="2" t="s">
        <v>37</v>
      </c>
      <c r="C35" s="5">
        <v>935</v>
      </c>
      <c r="D35" s="5">
        <v>726</v>
      </c>
      <c r="E35" s="6">
        <f t="shared" si="0"/>
        <v>77.64705882352942</v>
      </c>
      <c r="F35" s="5">
        <v>209</v>
      </c>
      <c r="G35" s="6">
        <f t="shared" si="1"/>
        <v>22.352941176470591</v>
      </c>
      <c r="H35" s="5">
        <v>806</v>
      </c>
      <c r="I35" s="6">
        <f t="shared" si="2"/>
        <v>86.203208556149733</v>
      </c>
      <c r="J35" s="5">
        <v>39</v>
      </c>
      <c r="K35" s="6">
        <f t="shared" si="3"/>
        <v>4.1711229946524062</v>
      </c>
      <c r="L35" s="5">
        <v>90</v>
      </c>
      <c r="M35" s="6">
        <f t="shared" si="4"/>
        <v>9.6256684491978604</v>
      </c>
      <c r="N35" s="4"/>
    </row>
    <row r="36" spans="1:14" x14ac:dyDescent="0.2">
      <c r="A36" s="2"/>
      <c r="B36" s="2" t="s">
        <v>38</v>
      </c>
      <c r="C36" s="5">
        <v>1488</v>
      </c>
      <c r="D36" s="5">
        <v>863</v>
      </c>
      <c r="E36" s="6">
        <f t="shared" si="0"/>
        <v>57.997311827956985</v>
      </c>
      <c r="F36" s="5">
        <v>625</v>
      </c>
      <c r="G36" s="6">
        <f t="shared" si="1"/>
        <v>42.002688172043015</v>
      </c>
      <c r="H36" s="5">
        <v>1252</v>
      </c>
      <c r="I36" s="6">
        <f t="shared" si="2"/>
        <v>84.13978494623656</v>
      </c>
      <c r="J36" s="5">
        <v>23</v>
      </c>
      <c r="K36" s="6">
        <f t="shared" si="3"/>
        <v>1.5456989247311828</v>
      </c>
      <c r="L36" s="5">
        <v>213</v>
      </c>
      <c r="M36" s="6">
        <f t="shared" si="4"/>
        <v>14.31451612903226</v>
      </c>
      <c r="N36" s="4"/>
    </row>
    <row r="37" spans="1:14" x14ac:dyDescent="0.2">
      <c r="A37" s="2"/>
      <c r="B37" s="2" t="s">
        <v>39</v>
      </c>
      <c r="C37" s="5">
        <v>422</v>
      </c>
      <c r="D37" s="5">
        <v>321</v>
      </c>
      <c r="E37" s="6">
        <f t="shared" si="0"/>
        <v>76.06635071090048</v>
      </c>
      <c r="F37" s="5">
        <v>101</v>
      </c>
      <c r="G37" s="6">
        <f t="shared" si="1"/>
        <v>23.933649289099527</v>
      </c>
      <c r="H37" s="5">
        <v>346</v>
      </c>
      <c r="I37" s="6">
        <f t="shared" si="2"/>
        <v>81.990521327014221</v>
      </c>
      <c r="J37" s="5">
        <v>17</v>
      </c>
      <c r="K37" s="6">
        <f t="shared" si="3"/>
        <v>4.028436018957346</v>
      </c>
      <c r="L37" s="5">
        <v>59</v>
      </c>
      <c r="M37" s="6">
        <f t="shared" si="4"/>
        <v>13.981042654028435</v>
      </c>
      <c r="N37" s="4"/>
    </row>
    <row r="38" spans="1:14" x14ac:dyDescent="0.2">
      <c r="A38" s="2"/>
      <c r="B38" s="2" t="s">
        <v>40</v>
      </c>
      <c r="C38" s="5">
        <v>372</v>
      </c>
      <c r="D38" s="5">
        <v>299</v>
      </c>
      <c r="E38" s="6">
        <f t="shared" si="0"/>
        <v>80.376344086021504</v>
      </c>
      <c r="F38" s="5">
        <v>73</v>
      </c>
      <c r="G38" s="6">
        <f t="shared" si="1"/>
        <v>19.623655913978492</v>
      </c>
      <c r="H38" s="5">
        <v>315</v>
      </c>
      <c r="I38" s="6">
        <f t="shared" si="2"/>
        <v>84.677419354838719</v>
      </c>
      <c r="J38" s="5">
        <v>23</v>
      </c>
      <c r="K38" s="6">
        <f t="shared" si="3"/>
        <v>6.182795698924731</v>
      </c>
      <c r="L38" s="5">
        <v>34</v>
      </c>
      <c r="M38" s="6">
        <f t="shared" si="4"/>
        <v>9.1397849462365599</v>
      </c>
      <c r="N38" s="4"/>
    </row>
    <row r="39" spans="1:14" x14ac:dyDescent="0.2">
      <c r="A39" s="2"/>
      <c r="B39" s="2" t="s">
        <v>41</v>
      </c>
      <c r="C39" s="5">
        <v>350</v>
      </c>
      <c r="D39" s="5">
        <v>266</v>
      </c>
      <c r="E39" s="6">
        <f t="shared" si="0"/>
        <v>76</v>
      </c>
      <c r="F39" s="5">
        <v>84</v>
      </c>
      <c r="G39" s="6">
        <f t="shared" si="1"/>
        <v>24</v>
      </c>
      <c r="H39" s="5">
        <v>322</v>
      </c>
      <c r="I39" s="6">
        <f t="shared" si="2"/>
        <v>92</v>
      </c>
      <c r="J39" s="5">
        <v>1</v>
      </c>
      <c r="K39" s="6">
        <f t="shared" si="3"/>
        <v>0.2857142857142857</v>
      </c>
      <c r="L39" s="5">
        <v>27</v>
      </c>
      <c r="M39" s="6">
        <f t="shared" si="4"/>
        <v>7.7142857142857135</v>
      </c>
      <c r="N39" s="4"/>
    </row>
    <row r="40" spans="1:14" s="22" customFormat="1" ht="21" customHeight="1" x14ac:dyDescent="0.2">
      <c r="A40" s="22" t="s">
        <v>42</v>
      </c>
      <c r="C40" s="19">
        <f>SUM(C41:C49)</f>
        <v>24842</v>
      </c>
      <c r="D40" s="19">
        <f>SUM(D41:D49)</f>
        <v>14724</v>
      </c>
      <c r="E40" s="20">
        <f t="shared" si="0"/>
        <v>59.270590129619194</v>
      </c>
      <c r="F40" s="19">
        <f>SUM(F41:F49)</f>
        <v>10118</v>
      </c>
      <c r="G40" s="20">
        <f t="shared" si="1"/>
        <v>40.729409870380806</v>
      </c>
      <c r="H40" s="19">
        <f>SUM(H41:H49)</f>
        <v>22987</v>
      </c>
      <c r="I40" s="20">
        <f t="shared" si="2"/>
        <v>92.532807342403984</v>
      </c>
      <c r="J40" s="19">
        <f>SUM(J41:J49)</f>
        <v>648</v>
      </c>
      <c r="K40" s="20">
        <f t="shared" si="3"/>
        <v>2.6084856291763949</v>
      </c>
      <c r="L40" s="19">
        <f>SUM(L41:L49)</f>
        <v>1207</v>
      </c>
      <c r="M40" s="20">
        <f t="shared" si="4"/>
        <v>4.8587070284196123</v>
      </c>
      <c r="N40" s="21"/>
    </row>
    <row r="41" spans="1:14" ht="21" customHeight="1" x14ac:dyDescent="0.2">
      <c r="A41" s="2"/>
      <c r="B41" s="2" t="s">
        <v>43</v>
      </c>
      <c r="C41" s="5">
        <v>327</v>
      </c>
      <c r="D41" s="5">
        <v>222</v>
      </c>
      <c r="E41" s="6">
        <f t="shared" si="0"/>
        <v>67.889908256880744</v>
      </c>
      <c r="F41" s="5">
        <v>105</v>
      </c>
      <c r="G41" s="6">
        <f t="shared" si="1"/>
        <v>32.11009174311927</v>
      </c>
      <c r="H41" s="5">
        <v>299</v>
      </c>
      <c r="I41" s="6">
        <f t="shared" si="2"/>
        <v>91.437308868501532</v>
      </c>
      <c r="J41" s="5">
        <v>22</v>
      </c>
      <c r="K41" s="6">
        <f t="shared" si="3"/>
        <v>6.7278287461773694</v>
      </c>
      <c r="L41" s="5">
        <v>6</v>
      </c>
      <c r="M41" s="6">
        <f t="shared" si="4"/>
        <v>1.834862385321101</v>
      </c>
      <c r="N41" s="4"/>
    </row>
    <row r="42" spans="1:14" x14ac:dyDescent="0.2">
      <c r="A42" s="2"/>
      <c r="B42" s="2" t="s">
        <v>44</v>
      </c>
      <c r="C42" s="5">
        <v>177</v>
      </c>
      <c r="D42" s="5">
        <v>126</v>
      </c>
      <c r="E42" s="6">
        <f t="shared" si="0"/>
        <v>71.186440677966104</v>
      </c>
      <c r="F42" s="5">
        <v>51</v>
      </c>
      <c r="G42" s="6">
        <f t="shared" si="1"/>
        <v>28.8135593220339</v>
      </c>
      <c r="H42" s="5">
        <v>167</v>
      </c>
      <c r="I42" s="6">
        <f t="shared" si="2"/>
        <v>94.350282485875709</v>
      </c>
      <c r="J42" s="5">
        <v>3</v>
      </c>
      <c r="K42" s="6">
        <f t="shared" si="3"/>
        <v>1.6949152542372881</v>
      </c>
      <c r="L42" s="5">
        <v>7</v>
      </c>
      <c r="M42" s="6">
        <f t="shared" si="4"/>
        <v>3.9548022598870061</v>
      </c>
      <c r="N42" s="4"/>
    </row>
    <row r="43" spans="1:14" x14ac:dyDescent="0.2">
      <c r="A43" s="2"/>
      <c r="B43" s="2" t="s">
        <v>45</v>
      </c>
      <c r="C43" s="5">
        <v>430</v>
      </c>
      <c r="D43" s="5">
        <v>246</v>
      </c>
      <c r="E43" s="6">
        <f t="shared" si="0"/>
        <v>57.20930232558139</v>
      </c>
      <c r="F43" s="5">
        <v>184</v>
      </c>
      <c r="G43" s="6">
        <f t="shared" si="1"/>
        <v>42.790697674418603</v>
      </c>
      <c r="H43" s="5">
        <v>401</v>
      </c>
      <c r="I43" s="6">
        <f t="shared" si="2"/>
        <v>93.255813953488371</v>
      </c>
      <c r="J43" s="5">
        <v>12</v>
      </c>
      <c r="K43" s="6">
        <f t="shared" si="3"/>
        <v>2.7906976744186047</v>
      </c>
      <c r="L43" s="5">
        <v>17</v>
      </c>
      <c r="M43" s="6">
        <f t="shared" si="4"/>
        <v>3.9534883720930232</v>
      </c>
      <c r="N43" s="4"/>
    </row>
    <row r="44" spans="1:14" x14ac:dyDescent="0.2">
      <c r="A44" s="2"/>
      <c r="B44" s="2" t="s">
        <v>46</v>
      </c>
      <c r="C44" s="5">
        <v>237</v>
      </c>
      <c r="D44" s="5">
        <v>222</v>
      </c>
      <c r="E44" s="6">
        <f t="shared" si="0"/>
        <v>93.670886075949369</v>
      </c>
      <c r="F44" s="5">
        <v>15</v>
      </c>
      <c r="G44" s="6">
        <f t="shared" si="1"/>
        <v>6.3291139240506329</v>
      </c>
      <c r="H44" s="5">
        <v>185</v>
      </c>
      <c r="I44" s="6">
        <f t="shared" si="2"/>
        <v>78.059071729957807</v>
      </c>
      <c r="J44" s="5">
        <v>5</v>
      </c>
      <c r="K44" s="6">
        <f t="shared" si="3"/>
        <v>2.109704641350211</v>
      </c>
      <c r="L44" s="5">
        <v>47</v>
      </c>
      <c r="M44" s="6">
        <f t="shared" si="4"/>
        <v>19.831223628691983</v>
      </c>
      <c r="N44" s="4"/>
    </row>
    <row r="45" spans="1:14" x14ac:dyDescent="0.2">
      <c r="A45" s="2"/>
      <c r="B45" s="2" t="s">
        <v>47</v>
      </c>
      <c r="C45" s="5">
        <v>575</v>
      </c>
      <c r="D45" s="5">
        <v>535</v>
      </c>
      <c r="E45" s="6">
        <f t="shared" si="0"/>
        <v>93.043478260869563</v>
      </c>
      <c r="F45" s="5">
        <v>40</v>
      </c>
      <c r="G45" s="6">
        <f t="shared" si="1"/>
        <v>6.9565217391304346</v>
      </c>
      <c r="H45" s="5">
        <v>546</v>
      </c>
      <c r="I45" s="6">
        <f t="shared" si="2"/>
        <v>94.956521739130437</v>
      </c>
      <c r="J45" s="5">
        <v>3</v>
      </c>
      <c r="K45" s="6">
        <f t="shared" si="3"/>
        <v>0.52173913043478271</v>
      </c>
      <c r="L45" s="5">
        <v>26</v>
      </c>
      <c r="M45" s="6">
        <f t="shared" si="4"/>
        <v>4.5217391304347831</v>
      </c>
      <c r="N45" s="4"/>
    </row>
    <row r="46" spans="1:14" x14ac:dyDescent="0.2">
      <c r="A46" s="2"/>
      <c r="B46" s="2" t="s">
        <v>48</v>
      </c>
      <c r="C46" s="5">
        <v>1093</v>
      </c>
      <c r="D46" s="5">
        <v>891</v>
      </c>
      <c r="E46" s="6">
        <f t="shared" si="0"/>
        <v>81.518755718206776</v>
      </c>
      <c r="F46" s="5">
        <v>202</v>
      </c>
      <c r="G46" s="6">
        <f t="shared" si="1"/>
        <v>18.481244281793231</v>
      </c>
      <c r="H46" s="5">
        <v>1015</v>
      </c>
      <c r="I46" s="6">
        <f t="shared" si="2"/>
        <v>92.863677950594692</v>
      </c>
      <c r="J46" s="5">
        <v>27</v>
      </c>
      <c r="K46" s="6">
        <f t="shared" si="3"/>
        <v>2.4702653247941448</v>
      </c>
      <c r="L46" s="5">
        <v>51</v>
      </c>
      <c r="M46" s="6">
        <f t="shared" si="4"/>
        <v>4.6660567246111615</v>
      </c>
      <c r="N46" s="4"/>
    </row>
    <row r="47" spans="1:14" x14ac:dyDescent="0.2">
      <c r="A47" s="2"/>
      <c r="B47" s="2" t="s">
        <v>49</v>
      </c>
      <c r="C47" s="5">
        <v>985</v>
      </c>
      <c r="D47" s="5">
        <v>538</v>
      </c>
      <c r="E47" s="6">
        <f t="shared" si="0"/>
        <v>54.619289340101517</v>
      </c>
      <c r="F47" s="5">
        <v>447</v>
      </c>
      <c r="G47" s="6">
        <f t="shared" si="1"/>
        <v>45.380710659898476</v>
      </c>
      <c r="H47" s="5">
        <v>964</v>
      </c>
      <c r="I47" s="6">
        <f t="shared" si="2"/>
        <v>97.868020304568532</v>
      </c>
      <c r="J47" s="5">
        <v>9</v>
      </c>
      <c r="K47" s="6">
        <f t="shared" si="3"/>
        <v>0.91370558375634525</v>
      </c>
      <c r="L47" s="5">
        <v>12</v>
      </c>
      <c r="M47" s="6">
        <f t="shared" si="4"/>
        <v>1.2182741116751268</v>
      </c>
      <c r="N47" s="4"/>
    </row>
    <row r="48" spans="1:14" x14ac:dyDescent="0.2">
      <c r="A48" s="2"/>
      <c r="B48" s="2" t="s">
        <v>50</v>
      </c>
      <c r="C48" s="5">
        <v>9997</v>
      </c>
      <c r="D48" s="5">
        <v>8755</v>
      </c>
      <c r="E48" s="6">
        <f t="shared" si="0"/>
        <v>87.576272881864554</v>
      </c>
      <c r="F48" s="5">
        <v>1242</v>
      </c>
      <c r="G48" s="6">
        <f t="shared" si="1"/>
        <v>12.423727118135441</v>
      </c>
      <c r="H48" s="5">
        <v>8939</v>
      </c>
      <c r="I48" s="6">
        <f t="shared" si="2"/>
        <v>89.416825047514266</v>
      </c>
      <c r="J48" s="5">
        <v>49</v>
      </c>
      <c r="K48" s="6">
        <f t="shared" si="3"/>
        <v>0.49014704411323395</v>
      </c>
      <c r="L48" s="5">
        <v>1009</v>
      </c>
      <c r="M48" s="6">
        <f t="shared" si="4"/>
        <v>10.093027908372513</v>
      </c>
      <c r="N48" s="4"/>
    </row>
    <row r="49" spans="1:14" x14ac:dyDescent="0.2">
      <c r="A49" s="2"/>
      <c r="B49" s="2" t="s">
        <v>51</v>
      </c>
      <c r="C49" s="5">
        <v>11021</v>
      </c>
      <c r="D49" s="5">
        <v>3189</v>
      </c>
      <c r="E49" s="6">
        <f t="shared" si="0"/>
        <v>28.935668269666998</v>
      </c>
      <c r="F49" s="5">
        <v>7832</v>
      </c>
      <c r="G49" s="6">
        <f t="shared" si="1"/>
        <v>71.064331730332995</v>
      </c>
      <c r="H49" s="5">
        <v>10471</v>
      </c>
      <c r="I49" s="6">
        <f t="shared" si="2"/>
        <v>95.009527266128302</v>
      </c>
      <c r="J49" s="5">
        <v>518</v>
      </c>
      <c r="K49" s="6">
        <f t="shared" si="3"/>
        <v>4.7001179566282554</v>
      </c>
      <c r="L49" s="5">
        <v>32</v>
      </c>
      <c r="M49" s="6">
        <f t="shared" si="4"/>
        <v>0.29035477724344433</v>
      </c>
      <c r="N49" s="4"/>
    </row>
    <row r="50" spans="1:14" s="22" customFormat="1" ht="21" customHeight="1" x14ac:dyDescent="0.2">
      <c r="A50" s="22" t="s">
        <v>52</v>
      </c>
      <c r="C50" s="19">
        <f>SUM(C51:C59)</f>
        <v>6505</v>
      </c>
      <c r="D50" s="19">
        <f>SUM(D51:D59)</f>
        <v>4759</v>
      </c>
      <c r="E50" s="20">
        <f t="shared" si="0"/>
        <v>73.159108378170629</v>
      </c>
      <c r="F50" s="19">
        <f>SUM(F51:F59)</f>
        <v>1746</v>
      </c>
      <c r="G50" s="20">
        <f t="shared" si="1"/>
        <v>26.840891621829361</v>
      </c>
      <c r="H50" s="19">
        <f>SUM(H51:H59)</f>
        <v>5431</v>
      </c>
      <c r="I50" s="20">
        <f t="shared" si="2"/>
        <v>83.489623366641041</v>
      </c>
      <c r="J50" s="19">
        <f>SUM(J51:J59)</f>
        <v>499</v>
      </c>
      <c r="K50" s="20">
        <f t="shared" si="3"/>
        <v>7.6710222905457339</v>
      </c>
      <c r="L50" s="19">
        <f>SUM(L51:L59)</f>
        <v>575</v>
      </c>
      <c r="M50" s="20">
        <f t="shared" si="4"/>
        <v>8.8393543428132197</v>
      </c>
      <c r="N50" s="21"/>
    </row>
    <row r="51" spans="1:14" ht="21" customHeight="1" x14ac:dyDescent="0.2">
      <c r="A51" s="2"/>
      <c r="B51" s="2" t="s">
        <v>53</v>
      </c>
      <c r="C51" s="5">
        <v>624</v>
      </c>
      <c r="D51" s="5">
        <v>382</v>
      </c>
      <c r="E51" s="6">
        <f t="shared" si="0"/>
        <v>61.217948717948723</v>
      </c>
      <c r="F51" s="5">
        <v>242</v>
      </c>
      <c r="G51" s="6">
        <f t="shared" si="1"/>
        <v>38.782051282051285</v>
      </c>
      <c r="H51" s="5">
        <v>394</v>
      </c>
      <c r="I51" s="6">
        <f t="shared" si="2"/>
        <v>63.141025641025635</v>
      </c>
      <c r="J51" s="5">
        <v>128</v>
      </c>
      <c r="K51" s="6">
        <f t="shared" si="3"/>
        <v>20.512820512820511</v>
      </c>
      <c r="L51" s="5">
        <v>102</v>
      </c>
      <c r="M51" s="6">
        <f t="shared" si="4"/>
        <v>16.346153846153847</v>
      </c>
      <c r="N51" s="4"/>
    </row>
    <row r="52" spans="1:14" x14ac:dyDescent="0.2">
      <c r="A52" s="2"/>
      <c r="B52" s="2" t="s">
        <v>54</v>
      </c>
      <c r="C52" s="5">
        <v>445</v>
      </c>
      <c r="D52" s="5">
        <v>326</v>
      </c>
      <c r="E52" s="6">
        <f t="shared" si="0"/>
        <v>73.258426966292134</v>
      </c>
      <c r="F52" s="5">
        <v>119</v>
      </c>
      <c r="G52" s="6">
        <f t="shared" si="1"/>
        <v>26.741573033707866</v>
      </c>
      <c r="H52" s="5">
        <v>346</v>
      </c>
      <c r="I52" s="6">
        <f t="shared" si="2"/>
        <v>77.752808988764045</v>
      </c>
      <c r="J52" s="5">
        <v>17</v>
      </c>
      <c r="K52" s="6">
        <f t="shared" si="3"/>
        <v>3.8202247191011236</v>
      </c>
      <c r="L52" s="5">
        <v>82</v>
      </c>
      <c r="M52" s="6">
        <f t="shared" si="4"/>
        <v>18.426966292134832</v>
      </c>
      <c r="N52" s="4"/>
    </row>
    <row r="53" spans="1:14" x14ac:dyDescent="0.2">
      <c r="A53" s="2"/>
      <c r="B53" s="2" t="s">
        <v>55</v>
      </c>
      <c r="C53" s="5">
        <v>1017</v>
      </c>
      <c r="D53" s="5">
        <v>792</v>
      </c>
      <c r="E53" s="6">
        <f t="shared" si="0"/>
        <v>77.876106194690266</v>
      </c>
      <c r="F53" s="5">
        <v>225</v>
      </c>
      <c r="G53" s="6">
        <f t="shared" si="1"/>
        <v>22.123893805309734</v>
      </c>
      <c r="H53" s="5">
        <v>950</v>
      </c>
      <c r="I53" s="6">
        <f t="shared" si="2"/>
        <v>93.411996066863324</v>
      </c>
      <c r="J53" s="5">
        <v>61</v>
      </c>
      <c r="K53" s="6">
        <f t="shared" si="3"/>
        <v>5.9980334316617503</v>
      </c>
      <c r="L53" s="5">
        <v>6</v>
      </c>
      <c r="M53" s="6">
        <f t="shared" si="4"/>
        <v>0.58997050147492625</v>
      </c>
      <c r="N53" s="4"/>
    </row>
    <row r="54" spans="1:14" x14ac:dyDescent="0.2">
      <c r="A54" s="2"/>
      <c r="B54" s="2" t="s">
        <v>56</v>
      </c>
      <c r="C54" s="5">
        <v>431</v>
      </c>
      <c r="D54" s="5">
        <v>289</v>
      </c>
      <c r="E54" s="6">
        <f t="shared" si="0"/>
        <v>67.053364269141539</v>
      </c>
      <c r="F54" s="5">
        <v>142</v>
      </c>
      <c r="G54" s="6">
        <f t="shared" si="1"/>
        <v>32.946635730858468</v>
      </c>
      <c r="H54" s="5">
        <v>380</v>
      </c>
      <c r="I54" s="6">
        <f t="shared" si="2"/>
        <v>88.167053364269137</v>
      </c>
      <c r="J54" s="5">
        <v>35</v>
      </c>
      <c r="K54" s="6">
        <f t="shared" si="3"/>
        <v>8.1206496519721583</v>
      </c>
      <c r="L54" s="5">
        <v>16</v>
      </c>
      <c r="M54" s="6">
        <f t="shared" si="4"/>
        <v>3.7122969837587005</v>
      </c>
      <c r="N54" s="4"/>
    </row>
    <row r="55" spans="1:14" x14ac:dyDescent="0.2">
      <c r="A55" s="2"/>
      <c r="B55" s="2" t="s">
        <v>57</v>
      </c>
      <c r="C55" s="5">
        <v>1010</v>
      </c>
      <c r="D55" s="5">
        <v>806</v>
      </c>
      <c r="E55" s="6">
        <f t="shared" si="0"/>
        <v>79.801980198019805</v>
      </c>
      <c r="F55" s="5">
        <v>204</v>
      </c>
      <c r="G55" s="6">
        <f t="shared" si="1"/>
        <v>20.198019801980198</v>
      </c>
      <c r="H55" s="5">
        <v>986</v>
      </c>
      <c r="I55" s="6">
        <f t="shared" si="2"/>
        <v>97.623762376237622</v>
      </c>
      <c r="J55" s="5">
        <v>6</v>
      </c>
      <c r="K55" s="6">
        <f t="shared" si="3"/>
        <v>0.59405940594059403</v>
      </c>
      <c r="L55" s="5">
        <v>18</v>
      </c>
      <c r="M55" s="6">
        <f t="shared" si="4"/>
        <v>1.782178217821782</v>
      </c>
      <c r="N55" s="4"/>
    </row>
    <row r="56" spans="1:14" x14ac:dyDescent="0.2">
      <c r="A56" s="2"/>
      <c r="B56" s="2" t="s">
        <v>58</v>
      </c>
      <c r="C56" s="5">
        <v>870</v>
      </c>
      <c r="D56" s="5">
        <v>661</v>
      </c>
      <c r="E56" s="6">
        <f t="shared" si="0"/>
        <v>75.977011494252878</v>
      </c>
      <c r="F56" s="5">
        <v>209</v>
      </c>
      <c r="G56" s="6">
        <f t="shared" si="1"/>
        <v>24.022988505747126</v>
      </c>
      <c r="H56" s="5">
        <v>649</v>
      </c>
      <c r="I56" s="6">
        <f t="shared" si="2"/>
        <v>74.597701149425291</v>
      </c>
      <c r="J56" s="5">
        <v>96</v>
      </c>
      <c r="K56" s="6">
        <f t="shared" si="3"/>
        <v>11.03448275862069</v>
      </c>
      <c r="L56" s="5">
        <v>125</v>
      </c>
      <c r="M56" s="6">
        <f t="shared" si="4"/>
        <v>14.367816091954023</v>
      </c>
      <c r="N56" s="4"/>
    </row>
    <row r="57" spans="1:14" x14ac:dyDescent="0.2">
      <c r="A57" s="2"/>
      <c r="B57" s="2" t="s">
        <v>59</v>
      </c>
      <c r="C57" s="5">
        <v>1034</v>
      </c>
      <c r="D57" s="5">
        <v>962</v>
      </c>
      <c r="E57" s="6">
        <f t="shared" si="0"/>
        <v>93.03675048355899</v>
      </c>
      <c r="F57" s="5">
        <v>72</v>
      </c>
      <c r="G57" s="6">
        <f t="shared" si="1"/>
        <v>6.9632495164410058</v>
      </c>
      <c r="H57" s="5">
        <v>1015</v>
      </c>
      <c r="I57" s="6">
        <f t="shared" si="2"/>
        <v>98.162475822050283</v>
      </c>
      <c r="J57" s="5">
        <v>8</v>
      </c>
      <c r="K57" s="6">
        <f t="shared" si="3"/>
        <v>0.77369439071566737</v>
      </c>
      <c r="L57" s="5">
        <v>11</v>
      </c>
      <c r="M57" s="6">
        <f t="shared" si="4"/>
        <v>1.0638297872340425</v>
      </c>
      <c r="N57" s="4"/>
    </row>
    <row r="58" spans="1:14" x14ac:dyDescent="0.2">
      <c r="A58" s="2"/>
      <c r="B58" s="2" t="s">
        <v>60</v>
      </c>
      <c r="C58" s="5">
        <v>388</v>
      </c>
      <c r="D58" s="5">
        <v>23</v>
      </c>
      <c r="E58" s="6">
        <f t="shared" si="0"/>
        <v>5.9278350515463911</v>
      </c>
      <c r="F58" s="5">
        <v>365</v>
      </c>
      <c r="G58" s="6">
        <f t="shared" si="1"/>
        <v>94.072164948453604</v>
      </c>
      <c r="H58" s="5">
        <v>199</v>
      </c>
      <c r="I58" s="6">
        <f t="shared" si="2"/>
        <v>51.288659793814432</v>
      </c>
      <c r="J58" s="5">
        <v>77</v>
      </c>
      <c r="K58" s="6">
        <f t="shared" si="3"/>
        <v>19.845360824742269</v>
      </c>
      <c r="L58" s="5">
        <v>112</v>
      </c>
      <c r="M58" s="6">
        <f t="shared" si="4"/>
        <v>28.865979381443296</v>
      </c>
      <c r="N58" s="4"/>
    </row>
    <row r="59" spans="1:14" x14ac:dyDescent="0.2">
      <c r="A59" s="2"/>
      <c r="B59" s="2" t="s">
        <v>61</v>
      </c>
      <c r="C59" s="5">
        <v>686</v>
      </c>
      <c r="D59" s="5">
        <v>518</v>
      </c>
      <c r="E59" s="6">
        <f t="shared" si="0"/>
        <v>75.510204081632651</v>
      </c>
      <c r="F59" s="5">
        <v>168</v>
      </c>
      <c r="G59" s="6">
        <f t="shared" si="1"/>
        <v>24.489795918367346</v>
      </c>
      <c r="H59" s="5">
        <v>512</v>
      </c>
      <c r="I59" s="6">
        <f t="shared" si="2"/>
        <v>74.635568513119537</v>
      </c>
      <c r="J59" s="5">
        <v>71</v>
      </c>
      <c r="K59" s="6">
        <f t="shared" si="3"/>
        <v>10.349854227405247</v>
      </c>
      <c r="L59" s="5">
        <v>103</v>
      </c>
      <c r="M59" s="6">
        <f t="shared" si="4"/>
        <v>15.014577259475217</v>
      </c>
      <c r="N59" s="4"/>
    </row>
    <row r="60" spans="1:14" ht="21" customHeight="1" x14ac:dyDescent="0.2">
      <c r="A60" s="22" t="s">
        <v>62</v>
      </c>
      <c r="B60" s="22"/>
      <c r="C60" s="19">
        <f>SUM(C61:C67)</f>
        <v>3306</v>
      </c>
      <c r="D60" s="19">
        <f>SUM(D61:D67)</f>
        <v>2110</v>
      </c>
      <c r="E60" s="20">
        <f t="shared" si="0"/>
        <v>63.823351482153655</v>
      </c>
      <c r="F60" s="19">
        <f>SUM(F61:F67)</f>
        <v>1196</v>
      </c>
      <c r="G60" s="20">
        <f t="shared" si="1"/>
        <v>36.176648517846338</v>
      </c>
      <c r="H60" s="19">
        <f>SUM(H61:H67)</f>
        <v>2746</v>
      </c>
      <c r="I60" s="20">
        <f t="shared" si="2"/>
        <v>83.061101028433143</v>
      </c>
      <c r="J60" s="19">
        <f>SUM(J61:J67)</f>
        <v>282</v>
      </c>
      <c r="K60" s="20">
        <f t="shared" si="3"/>
        <v>8.5299455535390205</v>
      </c>
      <c r="L60" s="19">
        <f>SUM(L61:L67)</f>
        <v>278</v>
      </c>
      <c r="M60" s="20">
        <f t="shared" si="4"/>
        <v>8.4089534180278278</v>
      </c>
      <c r="N60" s="4"/>
    </row>
    <row r="61" spans="1:14" ht="21" customHeight="1" x14ac:dyDescent="0.2">
      <c r="A61" s="2"/>
      <c r="B61" s="2" t="s">
        <v>63</v>
      </c>
      <c r="C61" s="5">
        <v>1091</v>
      </c>
      <c r="D61" s="5">
        <v>760</v>
      </c>
      <c r="E61" s="6">
        <f t="shared" si="0"/>
        <v>69.6608615948671</v>
      </c>
      <c r="F61" s="5">
        <v>331</v>
      </c>
      <c r="G61" s="6">
        <f t="shared" si="1"/>
        <v>30.339138405132903</v>
      </c>
      <c r="H61" s="5">
        <v>870</v>
      </c>
      <c r="I61" s="6">
        <f t="shared" si="2"/>
        <v>79.743354720439967</v>
      </c>
      <c r="J61" s="5">
        <v>173</v>
      </c>
      <c r="K61" s="6">
        <f t="shared" si="3"/>
        <v>15.857011915673693</v>
      </c>
      <c r="L61" s="5">
        <v>48</v>
      </c>
      <c r="M61" s="6">
        <f t="shared" si="4"/>
        <v>4.399633363886343</v>
      </c>
      <c r="N61" s="4"/>
    </row>
    <row r="62" spans="1:14" x14ac:dyDescent="0.2">
      <c r="A62" s="2"/>
      <c r="B62" s="2" t="s">
        <v>64</v>
      </c>
      <c r="C62" s="5">
        <v>294</v>
      </c>
      <c r="D62" s="5">
        <v>201</v>
      </c>
      <c r="E62" s="6">
        <f t="shared" si="0"/>
        <v>68.367346938775512</v>
      </c>
      <c r="F62" s="5">
        <v>93</v>
      </c>
      <c r="G62" s="6">
        <f t="shared" si="1"/>
        <v>31.632653061224492</v>
      </c>
      <c r="H62" s="5">
        <v>292</v>
      </c>
      <c r="I62" s="6">
        <f t="shared" si="2"/>
        <v>99.319727891156461</v>
      </c>
      <c r="J62" s="5">
        <v>0</v>
      </c>
      <c r="K62" s="6" t="str">
        <f t="shared" si="3"/>
        <v>.0</v>
      </c>
      <c r="L62" s="5">
        <v>2</v>
      </c>
      <c r="M62" s="6">
        <f t="shared" si="4"/>
        <v>0.68027210884353739</v>
      </c>
      <c r="N62" s="4"/>
    </row>
    <row r="63" spans="1:14" x14ac:dyDescent="0.2">
      <c r="A63" s="2"/>
      <c r="B63" s="2" t="s">
        <v>65</v>
      </c>
      <c r="C63" s="5">
        <v>347</v>
      </c>
      <c r="D63" s="5">
        <v>160</v>
      </c>
      <c r="E63" s="6">
        <f t="shared" si="0"/>
        <v>46.10951008645533</v>
      </c>
      <c r="F63" s="5">
        <v>187</v>
      </c>
      <c r="G63" s="6">
        <f t="shared" si="1"/>
        <v>53.89048991354467</v>
      </c>
      <c r="H63" s="5">
        <v>246</v>
      </c>
      <c r="I63" s="6">
        <f t="shared" si="2"/>
        <v>70.893371757925067</v>
      </c>
      <c r="J63" s="5">
        <v>0</v>
      </c>
      <c r="K63" s="6" t="str">
        <f t="shared" si="3"/>
        <v>.0</v>
      </c>
      <c r="L63" s="5">
        <v>101</v>
      </c>
      <c r="M63" s="6">
        <f t="shared" si="4"/>
        <v>29.106628242074926</v>
      </c>
      <c r="N63" s="4"/>
    </row>
    <row r="64" spans="1:14" x14ac:dyDescent="0.2">
      <c r="A64" s="2"/>
      <c r="B64" s="2" t="s">
        <v>66</v>
      </c>
      <c r="C64" s="5">
        <v>407</v>
      </c>
      <c r="D64" s="5">
        <v>341</v>
      </c>
      <c r="E64" s="6">
        <f t="shared" si="0"/>
        <v>83.78378378378379</v>
      </c>
      <c r="F64" s="5">
        <v>66</v>
      </c>
      <c r="G64" s="6">
        <f t="shared" si="1"/>
        <v>16.216216216216218</v>
      </c>
      <c r="H64" s="5">
        <v>353</v>
      </c>
      <c r="I64" s="6">
        <f t="shared" si="2"/>
        <v>86.732186732186733</v>
      </c>
      <c r="J64" s="5">
        <v>50</v>
      </c>
      <c r="K64" s="6">
        <f t="shared" si="3"/>
        <v>12.285012285012286</v>
      </c>
      <c r="L64" s="5">
        <v>4</v>
      </c>
      <c r="M64" s="6">
        <f t="shared" si="4"/>
        <v>0.98280098280098283</v>
      </c>
      <c r="N64" s="4"/>
    </row>
    <row r="65" spans="1:14" x14ac:dyDescent="0.2">
      <c r="A65" s="2"/>
      <c r="B65" s="2" t="s">
        <v>67</v>
      </c>
      <c r="C65" s="5">
        <v>700</v>
      </c>
      <c r="D65" s="5">
        <v>349</v>
      </c>
      <c r="E65" s="6">
        <f t="shared" si="0"/>
        <v>49.857142857142854</v>
      </c>
      <c r="F65" s="5">
        <v>351</v>
      </c>
      <c r="G65" s="6">
        <f t="shared" si="1"/>
        <v>50.142857142857146</v>
      </c>
      <c r="H65" s="5">
        <v>615</v>
      </c>
      <c r="I65" s="6">
        <f t="shared" si="2"/>
        <v>87.857142857142861</v>
      </c>
      <c r="J65" s="5">
        <v>38</v>
      </c>
      <c r="K65" s="6">
        <f t="shared" si="3"/>
        <v>5.4285714285714288</v>
      </c>
      <c r="L65" s="5">
        <v>47</v>
      </c>
      <c r="M65" s="6">
        <f t="shared" si="4"/>
        <v>6.7142857142857144</v>
      </c>
      <c r="N65" s="4"/>
    </row>
    <row r="66" spans="1:14" x14ac:dyDescent="0.2">
      <c r="A66" s="2"/>
      <c r="B66" s="2" t="s">
        <v>68</v>
      </c>
      <c r="C66" s="5">
        <v>307</v>
      </c>
      <c r="D66" s="5">
        <v>236</v>
      </c>
      <c r="E66" s="6">
        <f t="shared" si="0"/>
        <v>76.872964169381106</v>
      </c>
      <c r="F66" s="5">
        <v>71</v>
      </c>
      <c r="G66" s="6">
        <f t="shared" si="1"/>
        <v>23.12703583061889</v>
      </c>
      <c r="H66" s="5">
        <v>224</v>
      </c>
      <c r="I66" s="6">
        <f t="shared" si="2"/>
        <v>72.964169381107496</v>
      </c>
      <c r="J66" s="5">
        <v>15</v>
      </c>
      <c r="K66" s="6">
        <f t="shared" si="3"/>
        <v>4.8859934853420199</v>
      </c>
      <c r="L66" s="5">
        <v>68</v>
      </c>
      <c r="M66" s="6">
        <f t="shared" si="4"/>
        <v>22.149837133550488</v>
      </c>
      <c r="N66" s="4"/>
    </row>
    <row r="67" spans="1:14" x14ac:dyDescent="0.2">
      <c r="A67" s="2"/>
      <c r="B67" s="2" t="s">
        <v>69</v>
      </c>
      <c r="C67" s="5">
        <v>160</v>
      </c>
      <c r="D67" s="5">
        <v>63</v>
      </c>
      <c r="E67" s="6">
        <f t="shared" si="0"/>
        <v>39.375</v>
      </c>
      <c r="F67" s="5">
        <v>97</v>
      </c>
      <c r="G67" s="6">
        <f t="shared" si="1"/>
        <v>60.624999999999993</v>
      </c>
      <c r="H67" s="5">
        <v>146</v>
      </c>
      <c r="I67" s="6">
        <f t="shared" si="2"/>
        <v>91.25</v>
      </c>
      <c r="J67" s="5">
        <v>6</v>
      </c>
      <c r="K67" s="6">
        <f t="shared" si="3"/>
        <v>3.75</v>
      </c>
      <c r="L67" s="5">
        <v>8</v>
      </c>
      <c r="M67" s="6">
        <f t="shared" si="4"/>
        <v>5</v>
      </c>
      <c r="N67" s="4"/>
    </row>
    <row r="68" spans="1:14" s="22" customFormat="1" ht="21" customHeight="1" x14ac:dyDescent="0.2">
      <c r="A68" s="22" t="s">
        <v>70</v>
      </c>
      <c r="C68" s="19">
        <f>SUM(C69:C78)</f>
        <v>6612</v>
      </c>
      <c r="D68" s="19">
        <f>SUM(D69:D78)</f>
        <v>4928</v>
      </c>
      <c r="E68" s="20">
        <f t="shared" si="0"/>
        <v>74.531155474894135</v>
      </c>
      <c r="F68" s="19">
        <f>SUM(F69:F78)</f>
        <v>1684</v>
      </c>
      <c r="G68" s="20">
        <f t="shared" si="1"/>
        <v>25.468844525105865</v>
      </c>
      <c r="H68" s="19">
        <f>SUM(H69:H78)</f>
        <v>6211</v>
      </c>
      <c r="I68" s="20">
        <f t="shared" si="2"/>
        <v>93.93526920750152</v>
      </c>
      <c r="J68" s="19">
        <f>SUM(J69:J78)</f>
        <v>127</v>
      </c>
      <c r="K68" s="20">
        <f t="shared" si="3"/>
        <v>1.9207501512401692</v>
      </c>
      <c r="L68" s="19">
        <f>SUM(L69:L78)</f>
        <v>274</v>
      </c>
      <c r="M68" s="20">
        <f t="shared" si="4"/>
        <v>4.1439806412583184</v>
      </c>
      <c r="N68" s="21"/>
    </row>
    <row r="69" spans="1:14" ht="21" customHeight="1" x14ac:dyDescent="0.2">
      <c r="A69" s="2"/>
      <c r="B69" s="2" t="s">
        <v>71</v>
      </c>
      <c r="C69" s="5">
        <v>704</v>
      </c>
      <c r="D69" s="5">
        <v>502</v>
      </c>
      <c r="E69" s="6">
        <f t="shared" si="0"/>
        <v>71.306818181818173</v>
      </c>
      <c r="F69" s="5">
        <v>202</v>
      </c>
      <c r="G69" s="6">
        <f t="shared" si="1"/>
        <v>28.693181818181817</v>
      </c>
      <c r="H69" s="5">
        <v>559</v>
      </c>
      <c r="I69" s="6">
        <f t="shared" si="2"/>
        <v>79.403409090909093</v>
      </c>
      <c r="J69" s="5">
        <v>11</v>
      </c>
      <c r="K69" s="6">
        <f t="shared" si="3"/>
        <v>1.5625</v>
      </c>
      <c r="L69" s="5">
        <v>134</v>
      </c>
      <c r="M69" s="6">
        <f t="shared" si="4"/>
        <v>19.03409090909091</v>
      </c>
      <c r="N69" s="4"/>
    </row>
    <row r="70" spans="1:14" x14ac:dyDescent="0.2">
      <c r="A70" s="2"/>
      <c r="B70" s="2" t="s">
        <v>72</v>
      </c>
      <c r="C70" s="5">
        <v>293</v>
      </c>
      <c r="D70" s="5">
        <v>107</v>
      </c>
      <c r="E70" s="6">
        <f t="shared" si="0"/>
        <v>36.518771331058019</v>
      </c>
      <c r="F70" s="5">
        <v>186</v>
      </c>
      <c r="G70" s="6">
        <f t="shared" si="1"/>
        <v>63.481228668941981</v>
      </c>
      <c r="H70" s="5">
        <v>293</v>
      </c>
      <c r="I70" s="6">
        <f t="shared" si="2"/>
        <v>100</v>
      </c>
      <c r="J70" s="5">
        <v>0</v>
      </c>
      <c r="K70" s="6" t="str">
        <f t="shared" si="3"/>
        <v>.0</v>
      </c>
      <c r="L70" s="5">
        <v>0</v>
      </c>
      <c r="M70" s="6" t="str">
        <f t="shared" si="4"/>
        <v>.0</v>
      </c>
      <c r="N70" s="4"/>
    </row>
    <row r="71" spans="1:14" x14ac:dyDescent="0.2">
      <c r="A71" s="2"/>
      <c r="B71" s="2" t="s">
        <v>73</v>
      </c>
      <c r="C71" s="5">
        <v>439</v>
      </c>
      <c r="D71" s="5">
        <v>303</v>
      </c>
      <c r="E71" s="6">
        <f t="shared" si="0"/>
        <v>69.020501138952156</v>
      </c>
      <c r="F71" s="5">
        <v>136</v>
      </c>
      <c r="G71" s="6">
        <f t="shared" si="1"/>
        <v>30.979498861047837</v>
      </c>
      <c r="H71" s="5">
        <v>431</v>
      </c>
      <c r="I71" s="6">
        <f t="shared" si="2"/>
        <v>98.177676537585427</v>
      </c>
      <c r="J71" s="5">
        <v>8</v>
      </c>
      <c r="K71" s="6">
        <f t="shared" si="3"/>
        <v>1.8223234624145785</v>
      </c>
      <c r="L71" s="5">
        <v>0</v>
      </c>
      <c r="M71" s="6" t="str">
        <f t="shared" si="4"/>
        <v>.0</v>
      </c>
      <c r="N71" s="4"/>
    </row>
    <row r="72" spans="1:14" x14ac:dyDescent="0.2">
      <c r="A72" s="2"/>
      <c r="B72" s="2" t="s">
        <v>74</v>
      </c>
      <c r="C72" s="5">
        <v>522</v>
      </c>
      <c r="D72" s="5">
        <v>347</v>
      </c>
      <c r="E72" s="6">
        <f t="shared" si="0"/>
        <v>66.475095785440601</v>
      </c>
      <c r="F72" s="5">
        <v>175</v>
      </c>
      <c r="G72" s="6">
        <f t="shared" si="1"/>
        <v>33.524904214559385</v>
      </c>
      <c r="H72" s="5">
        <v>479</v>
      </c>
      <c r="I72" s="6">
        <f t="shared" si="2"/>
        <v>91.762452107279685</v>
      </c>
      <c r="J72" s="5">
        <v>43</v>
      </c>
      <c r="K72" s="6">
        <f t="shared" si="3"/>
        <v>8.2375478927203059</v>
      </c>
      <c r="L72" s="5">
        <v>0</v>
      </c>
      <c r="M72" s="6" t="str">
        <f t="shared" si="4"/>
        <v>.0</v>
      </c>
      <c r="N72" s="4"/>
    </row>
    <row r="73" spans="1:14" x14ac:dyDescent="0.2">
      <c r="A73" s="2"/>
      <c r="B73" s="2" t="s">
        <v>75</v>
      </c>
      <c r="C73" s="5">
        <v>432</v>
      </c>
      <c r="D73" s="5">
        <v>358</v>
      </c>
      <c r="E73" s="6">
        <f t="shared" si="0"/>
        <v>82.870370370370367</v>
      </c>
      <c r="F73" s="5">
        <v>74</v>
      </c>
      <c r="G73" s="6">
        <f t="shared" si="1"/>
        <v>17.12962962962963</v>
      </c>
      <c r="H73" s="5">
        <v>408</v>
      </c>
      <c r="I73" s="6">
        <f t="shared" si="2"/>
        <v>94.444444444444443</v>
      </c>
      <c r="J73" s="5">
        <v>6</v>
      </c>
      <c r="K73" s="6">
        <f t="shared" si="3"/>
        <v>1.3888888888888888</v>
      </c>
      <c r="L73" s="5">
        <v>18</v>
      </c>
      <c r="M73" s="6">
        <f t="shared" si="4"/>
        <v>4.1666666666666661</v>
      </c>
      <c r="N73" s="4"/>
    </row>
    <row r="74" spans="1:14" x14ac:dyDescent="0.2">
      <c r="A74" s="2"/>
      <c r="B74" s="2" t="s">
        <v>76</v>
      </c>
      <c r="C74" s="5">
        <v>1658</v>
      </c>
      <c r="D74" s="5">
        <v>1571</v>
      </c>
      <c r="E74" s="6">
        <f t="shared" ref="E74:E113" si="5">IF(D74=0,".0",D74/C74*100)</f>
        <v>94.752714113389629</v>
      </c>
      <c r="F74" s="5">
        <v>87</v>
      </c>
      <c r="G74" s="6">
        <f t="shared" ref="G74:G113" si="6">IF(F74=0,".0",F74/C74*100)</f>
        <v>5.2472858866103742</v>
      </c>
      <c r="H74" s="5">
        <v>1652</v>
      </c>
      <c r="I74" s="6">
        <f t="shared" ref="I74:I113" si="7">IF(H74=0,".0",H74/C74*100)</f>
        <v>99.638118214716528</v>
      </c>
      <c r="J74" s="5">
        <v>2</v>
      </c>
      <c r="K74" s="6">
        <f t="shared" ref="K74:K113" si="8">IF(J74=0,".0",J74/C74*100)</f>
        <v>0.12062726176115801</v>
      </c>
      <c r="L74" s="5">
        <v>4</v>
      </c>
      <c r="M74" s="6">
        <f t="shared" ref="M74:M113" si="9">IF(L74=0,".0",L74/C74*100)</f>
        <v>0.24125452352231602</v>
      </c>
      <c r="N74" s="4"/>
    </row>
    <row r="75" spans="1:14" x14ac:dyDescent="0.2">
      <c r="A75" s="2"/>
      <c r="B75" s="2" t="s">
        <v>77</v>
      </c>
      <c r="C75" s="5">
        <v>998</v>
      </c>
      <c r="D75" s="5">
        <v>846</v>
      </c>
      <c r="E75" s="6">
        <f t="shared" si="5"/>
        <v>84.769539078156313</v>
      </c>
      <c r="F75" s="5">
        <v>152</v>
      </c>
      <c r="G75" s="6">
        <f t="shared" si="6"/>
        <v>15.230460921843688</v>
      </c>
      <c r="H75" s="5">
        <v>947</v>
      </c>
      <c r="I75" s="6">
        <f t="shared" si="7"/>
        <v>94.889779559118239</v>
      </c>
      <c r="J75" s="5">
        <v>41</v>
      </c>
      <c r="K75" s="6">
        <f t="shared" si="8"/>
        <v>4.1082164328657313</v>
      </c>
      <c r="L75" s="5">
        <v>10</v>
      </c>
      <c r="M75" s="6">
        <f t="shared" si="9"/>
        <v>1.002004008016032</v>
      </c>
      <c r="N75" s="4"/>
    </row>
    <row r="76" spans="1:14" x14ac:dyDescent="0.2">
      <c r="B76" s="2" t="s">
        <v>78</v>
      </c>
      <c r="C76" s="5">
        <v>639</v>
      </c>
      <c r="D76" s="5">
        <v>416</v>
      </c>
      <c r="E76" s="6">
        <f t="shared" si="5"/>
        <v>65.10172143974961</v>
      </c>
      <c r="F76" s="5">
        <v>223</v>
      </c>
      <c r="G76" s="6">
        <f t="shared" si="6"/>
        <v>34.89827856025039</v>
      </c>
      <c r="H76" s="5">
        <v>632</v>
      </c>
      <c r="I76" s="6">
        <f t="shared" si="7"/>
        <v>98.904538341158059</v>
      </c>
      <c r="J76" s="5">
        <v>2</v>
      </c>
      <c r="K76" s="6">
        <f t="shared" si="8"/>
        <v>0.3129890453834116</v>
      </c>
      <c r="L76" s="5">
        <v>5</v>
      </c>
      <c r="M76" s="6">
        <f t="shared" si="9"/>
        <v>0.78247261345852892</v>
      </c>
      <c r="N76" s="4"/>
    </row>
    <row r="77" spans="1:14" x14ac:dyDescent="0.2">
      <c r="B77" s="2" t="s">
        <v>79</v>
      </c>
      <c r="C77" s="5">
        <v>325</v>
      </c>
      <c r="D77" s="5">
        <v>173</v>
      </c>
      <c r="E77" s="6">
        <f t="shared" si="5"/>
        <v>53.230769230769226</v>
      </c>
      <c r="F77" s="5">
        <v>152</v>
      </c>
      <c r="G77" s="6">
        <f t="shared" si="6"/>
        <v>46.769230769230766</v>
      </c>
      <c r="H77" s="5">
        <v>226</v>
      </c>
      <c r="I77" s="6">
        <f t="shared" si="7"/>
        <v>69.538461538461533</v>
      </c>
      <c r="J77" s="5">
        <v>2</v>
      </c>
      <c r="K77" s="6">
        <f t="shared" si="8"/>
        <v>0.61538461538461542</v>
      </c>
      <c r="L77" s="5">
        <v>97</v>
      </c>
      <c r="M77" s="6">
        <f t="shared" si="9"/>
        <v>29.846153846153843</v>
      </c>
      <c r="N77" s="4"/>
    </row>
    <row r="78" spans="1:14" x14ac:dyDescent="0.2">
      <c r="B78" s="2" t="s">
        <v>80</v>
      </c>
      <c r="C78" s="5">
        <v>602</v>
      </c>
      <c r="D78" s="5">
        <v>305</v>
      </c>
      <c r="E78" s="6">
        <f t="shared" si="5"/>
        <v>50.66445182724253</v>
      </c>
      <c r="F78" s="5">
        <v>297</v>
      </c>
      <c r="G78" s="6">
        <f t="shared" si="6"/>
        <v>49.335548172757477</v>
      </c>
      <c r="H78" s="5">
        <v>584</v>
      </c>
      <c r="I78" s="6">
        <f t="shared" si="7"/>
        <v>97.009966777408636</v>
      </c>
      <c r="J78" s="5">
        <v>12</v>
      </c>
      <c r="K78" s="6">
        <f t="shared" si="8"/>
        <v>1.9933554817275747</v>
      </c>
      <c r="L78" s="5">
        <v>6</v>
      </c>
      <c r="M78" s="6">
        <f t="shared" si="9"/>
        <v>0.99667774086378735</v>
      </c>
      <c r="N78" s="4"/>
    </row>
    <row r="79" spans="1:14" s="22" customFormat="1" ht="21" customHeight="1" x14ac:dyDescent="0.2">
      <c r="A79" s="22" t="s">
        <v>81</v>
      </c>
      <c r="C79" s="19">
        <f>SUM(C80:C94)</f>
        <v>32995</v>
      </c>
      <c r="D79" s="19">
        <f>SUM(D80:D94)</f>
        <v>9190</v>
      </c>
      <c r="E79" s="20">
        <f t="shared" si="5"/>
        <v>27.852704955296261</v>
      </c>
      <c r="F79" s="19">
        <f>SUM(F80:F94)</f>
        <v>23805</v>
      </c>
      <c r="G79" s="20">
        <f t="shared" si="6"/>
        <v>72.147295044703739</v>
      </c>
      <c r="H79" s="19">
        <f>SUM(H80:H94)</f>
        <v>31810</v>
      </c>
      <c r="I79" s="20">
        <f t="shared" si="7"/>
        <v>96.408546749507508</v>
      </c>
      <c r="J79" s="19">
        <f>SUM(J80:J94)</f>
        <v>470</v>
      </c>
      <c r="K79" s="20">
        <f t="shared" si="8"/>
        <v>1.4244582512501893</v>
      </c>
      <c r="L79" s="19">
        <f>SUM(L80:L94)</f>
        <v>715</v>
      </c>
      <c r="M79" s="20">
        <f t="shared" si="9"/>
        <v>2.1669949992423096</v>
      </c>
      <c r="N79" s="21"/>
    </row>
    <row r="80" spans="1:14" ht="21" customHeight="1" x14ac:dyDescent="0.2">
      <c r="A80" s="2"/>
      <c r="B80" s="2" t="s">
        <v>82</v>
      </c>
      <c r="C80" s="5">
        <v>198</v>
      </c>
      <c r="D80" s="5">
        <v>42</v>
      </c>
      <c r="E80" s="6">
        <f t="shared" si="5"/>
        <v>21.212121212121211</v>
      </c>
      <c r="F80" s="5">
        <v>156</v>
      </c>
      <c r="G80" s="6">
        <f t="shared" si="6"/>
        <v>78.787878787878782</v>
      </c>
      <c r="H80" s="5">
        <v>190</v>
      </c>
      <c r="I80" s="6">
        <f t="shared" si="7"/>
        <v>95.959595959595958</v>
      </c>
      <c r="J80" s="5">
        <v>4</v>
      </c>
      <c r="K80" s="6">
        <f t="shared" si="8"/>
        <v>2.0202020202020203</v>
      </c>
      <c r="L80" s="5">
        <v>4</v>
      </c>
      <c r="M80" s="6">
        <f t="shared" si="9"/>
        <v>2.0202020202020203</v>
      </c>
      <c r="N80" s="4"/>
    </row>
    <row r="81" spans="1:14" x14ac:dyDescent="0.2">
      <c r="A81" s="2"/>
      <c r="B81" s="2" t="s">
        <v>83</v>
      </c>
      <c r="C81" s="5">
        <v>17135</v>
      </c>
      <c r="D81" s="5">
        <v>2166</v>
      </c>
      <c r="E81" s="6">
        <f t="shared" si="5"/>
        <v>12.640793697111178</v>
      </c>
      <c r="F81" s="5">
        <v>14969</v>
      </c>
      <c r="G81" s="6">
        <f t="shared" si="6"/>
        <v>87.359206302888822</v>
      </c>
      <c r="H81" s="5">
        <v>16936</v>
      </c>
      <c r="I81" s="6">
        <f t="shared" si="7"/>
        <v>98.838634374088116</v>
      </c>
      <c r="J81" s="5">
        <v>105</v>
      </c>
      <c r="K81" s="6">
        <f t="shared" si="8"/>
        <v>0.61278085789320103</v>
      </c>
      <c r="L81" s="5">
        <v>94</v>
      </c>
      <c r="M81" s="6">
        <f t="shared" si="9"/>
        <v>0.54858476801867517</v>
      </c>
      <c r="N81" s="4"/>
    </row>
    <row r="82" spans="1:14" x14ac:dyDescent="0.2">
      <c r="A82" s="2"/>
      <c r="B82" s="2" t="s">
        <v>84</v>
      </c>
      <c r="C82" s="5">
        <v>760</v>
      </c>
      <c r="D82" s="5">
        <v>454</v>
      </c>
      <c r="E82" s="6">
        <f t="shared" si="5"/>
        <v>59.736842105263158</v>
      </c>
      <c r="F82" s="5">
        <v>306</v>
      </c>
      <c r="G82" s="6">
        <f t="shared" si="6"/>
        <v>40.263157894736842</v>
      </c>
      <c r="H82" s="5">
        <v>524</v>
      </c>
      <c r="I82" s="6">
        <f t="shared" si="7"/>
        <v>68.94736842105263</v>
      </c>
      <c r="J82" s="5">
        <v>230</v>
      </c>
      <c r="K82" s="6">
        <f t="shared" si="8"/>
        <v>30.263157894736842</v>
      </c>
      <c r="L82" s="5">
        <v>6</v>
      </c>
      <c r="M82" s="6">
        <f t="shared" si="9"/>
        <v>0.78947368421052633</v>
      </c>
      <c r="N82" s="4"/>
    </row>
    <row r="83" spans="1:14" x14ac:dyDescent="0.2">
      <c r="A83" s="2"/>
      <c r="B83" s="2" t="s">
        <v>85</v>
      </c>
      <c r="C83" s="5">
        <v>674</v>
      </c>
      <c r="D83" s="5">
        <v>380</v>
      </c>
      <c r="E83" s="6">
        <f t="shared" si="5"/>
        <v>56.379821958456979</v>
      </c>
      <c r="F83" s="5">
        <v>294</v>
      </c>
      <c r="G83" s="6">
        <f t="shared" si="6"/>
        <v>43.620178041543028</v>
      </c>
      <c r="H83" s="5">
        <v>663</v>
      </c>
      <c r="I83" s="6">
        <f t="shared" si="7"/>
        <v>98.367952522255194</v>
      </c>
      <c r="J83" s="5">
        <v>2</v>
      </c>
      <c r="K83" s="6">
        <f t="shared" si="8"/>
        <v>0.29673590504451042</v>
      </c>
      <c r="L83" s="5">
        <v>9</v>
      </c>
      <c r="M83" s="6">
        <f t="shared" si="9"/>
        <v>1.3353115727002967</v>
      </c>
      <c r="N83" s="4"/>
    </row>
    <row r="84" spans="1:14" x14ac:dyDescent="0.2">
      <c r="A84" s="2"/>
      <c r="B84" s="2" t="s">
        <v>86</v>
      </c>
      <c r="C84" s="5">
        <v>2103</v>
      </c>
      <c r="D84" s="5">
        <v>1723</v>
      </c>
      <c r="E84" s="6">
        <f t="shared" si="5"/>
        <v>81.930575368521161</v>
      </c>
      <c r="F84" s="5">
        <v>380</v>
      </c>
      <c r="G84" s="6">
        <f t="shared" si="6"/>
        <v>18.069424631478839</v>
      </c>
      <c r="H84" s="5">
        <v>2083</v>
      </c>
      <c r="I84" s="6">
        <f t="shared" si="7"/>
        <v>99.048977650974805</v>
      </c>
      <c r="J84" s="5">
        <v>14</v>
      </c>
      <c r="K84" s="6">
        <f t="shared" si="8"/>
        <v>0.66571564431764152</v>
      </c>
      <c r="L84" s="5">
        <v>6</v>
      </c>
      <c r="M84" s="6">
        <f t="shared" si="9"/>
        <v>0.28530670470756064</v>
      </c>
      <c r="N84" s="4"/>
    </row>
    <row r="85" spans="1:14" x14ac:dyDescent="0.2">
      <c r="A85" s="2"/>
      <c r="B85" s="2" t="s">
        <v>87</v>
      </c>
      <c r="C85" s="5">
        <v>8442</v>
      </c>
      <c r="D85" s="5">
        <v>2490</v>
      </c>
      <c r="E85" s="6">
        <f t="shared" si="5"/>
        <v>29.495380241648899</v>
      </c>
      <c r="F85" s="5">
        <v>5952</v>
      </c>
      <c r="G85" s="6">
        <f t="shared" si="6"/>
        <v>70.504619758351112</v>
      </c>
      <c r="H85" s="5">
        <v>8018</v>
      </c>
      <c r="I85" s="6">
        <f t="shared" si="7"/>
        <v>94.97749348495617</v>
      </c>
      <c r="J85" s="5">
        <v>66</v>
      </c>
      <c r="K85" s="6">
        <f t="shared" si="8"/>
        <v>0.78180525941719969</v>
      </c>
      <c r="L85" s="5">
        <v>358</v>
      </c>
      <c r="M85" s="6">
        <f t="shared" si="9"/>
        <v>4.2407012556266288</v>
      </c>
      <c r="N85" s="4"/>
    </row>
    <row r="86" spans="1:14" x14ac:dyDescent="0.2">
      <c r="A86" s="2"/>
      <c r="B86" s="2" t="s">
        <v>88</v>
      </c>
      <c r="C86" s="5">
        <v>229</v>
      </c>
      <c r="D86" s="5">
        <v>168</v>
      </c>
      <c r="E86" s="6">
        <f t="shared" si="5"/>
        <v>73.362445414847173</v>
      </c>
      <c r="F86" s="5">
        <v>61</v>
      </c>
      <c r="G86" s="6">
        <f t="shared" si="6"/>
        <v>26.637554585152838</v>
      </c>
      <c r="H86" s="5">
        <v>204</v>
      </c>
      <c r="I86" s="6">
        <f t="shared" si="7"/>
        <v>89.082969432314414</v>
      </c>
      <c r="J86" s="5">
        <v>0</v>
      </c>
      <c r="K86" s="6" t="str">
        <f t="shared" si="8"/>
        <v>.0</v>
      </c>
      <c r="L86" s="5">
        <v>25</v>
      </c>
      <c r="M86" s="6">
        <f t="shared" si="9"/>
        <v>10.91703056768559</v>
      </c>
      <c r="N86" s="4"/>
    </row>
    <row r="87" spans="1:14" x14ac:dyDescent="0.2">
      <c r="B87" s="2" t="s">
        <v>89</v>
      </c>
      <c r="C87" s="5">
        <v>435</v>
      </c>
      <c r="D87" s="5">
        <v>188</v>
      </c>
      <c r="E87" s="6">
        <f t="shared" si="5"/>
        <v>43.218390804597703</v>
      </c>
      <c r="F87" s="5">
        <v>247</v>
      </c>
      <c r="G87" s="6">
        <f t="shared" si="6"/>
        <v>56.781609195402297</v>
      </c>
      <c r="H87" s="5">
        <v>348</v>
      </c>
      <c r="I87" s="6">
        <f t="shared" si="7"/>
        <v>80</v>
      </c>
      <c r="J87" s="5">
        <v>1</v>
      </c>
      <c r="K87" s="6">
        <f t="shared" si="8"/>
        <v>0.22988505747126436</v>
      </c>
      <c r="L87" s="5">
        <v>86</v>
      </c>
      <c r="M87" s="6">
        <f t="shared" si="9"/>
        <v>19.770114942528735</v>
      </c>
      <c r="N87" s="4"/>
    </row>
    <row r="88" spans="1:14" x14ac:dyDescent="0.2">
      <c r="B88" s="2" t="s">
        <v>90</v>
      </c>
      <c r="C88" s="5">
        <v>453</v>
      </c>
      <c r="D88" s="5">
        <v>288</v>
      </c>
      <c r="E88" s="6">
        <f t="shared" si="5"/>
        <v>63.576158940397356</v>
      </c>
      <c r="F88" s="5">
        <v>165</v>
      </c>
      <c r="G88" s="6">
        <f t="shared" si="6"/>
        <v>36.423841059602644</v>
      </c>
      <c r="H88" s="5">
        <v>443</v>
      </c>
      <c r="I88" s="6">
        <f t="shared" si="7"/>
        <v>97.792494481236204</v>
      </c>
      <c r="J88" s="5">
        <v>4</v>
      </c>
      <c r="K88" s="6">
        <f t="shared" si="8"/>
        <v>0.88300220750551872</v>
      </c>
      <c r="L88" s="5">
        <v>6</v>
      </c>
      <c r="M88" s="6">
        <f t="shared" si="9"/>
        <v>1.3245033112582782</v>
      </c>
      <c r="N88" s="4"/>
    </row>
    <row r="89" spans="1:14" x14ac:dyDescent="0.2">
      <c r="B89" s="2" t="s">
        <v>91</v>
      </c>
      <c r="C89" s="5">
        <v>617</v>
      </c>
      <c r="D89" s="5">
        <v>412</v>
      </c>
      <c r="E89" s="6">
        <f t="shared" si="5"/>
        <v>66.774716369529983</v>
      </c>
      <c r="F89" s="5">
        <v>205</v>
      </c>
      <c r="G89" s="6">
        <f t="shared" si="6"/>
        <v>33.225283630470017</v>
      </c>
      <c r="H89" s="5">
        <v>614</v>
      </c>
      <c r="I89" s="6">
        <f t="shared" si="7"/>
        <v>99.513776337115061</v>
      </c>
      <c r="J89" s="5">
        <v>0</v>
      </c>
      <c r="K89" s="6" t="str">
        <f t="shared" si="8"/>
        <v>.0</v>
      </c>
      <c r="L89" s="5">
        <v>3</v>
      </c>
      <c r="M89" s="6">
        <f t="shared" si="9"/>
        <v>0.48622366288492713</v>
      </c>
      <c r="N89" s="4"/>
    </row>
    <row r="90" spans="1:14" x14ac:dyDescent="0.2">
      <c r="B90" s="2" t="s">
        <v>92</v>
      </c>
      <c r="C90" s="5">
        <v>575</v>
      </c>
      <c r="D90" s="5">
        <v>346</v>
      </c>
      <c r="E90" s="6">
        <f t="shared" si="5"/>
        <v>60.173913043478258</v>
      </c>
      <c r="F90" s="5">
        <v>229</v>
      </c>
      <c r="G90" s="6">
        <f t="shared" si="6"/>
        <v>39.826086956521742</v>
      </c>
      <c r="H90" s="5">
        <v>557</v>
      </c>
      <c r="I90" s="6">
        <f t="shared" si="7"/>
        <v>96.869565217391312</v>
      </c>
      <c r="J90" s="5">
        <v>7</v>
      </c>
      <c r="K90" s="6">
        <f t="shared" si="8"/>
        <v>1.2173913043478262</v>
      </c>
      <c r="L90" s="5">
        <v>11</v>
      </c>
      <c r="M90" s="6">
        <f t="shared" si="9"/>
        <v>1.9130434782608694</v>
      </c>
      <c r="N90" s="4"/>
    </row>
    <row r="91" spans="1:14" x14ac:dyDescent="0.2">
      <c r="B91" s="2" t="s">
        <v>93</v>
      </c>
      <c r="C91" s="5">
        <v>468</v>
      </c>
      <c r="D91" s="5">
        <v>209</v>
      </c>
      <c r="E91" s="6">
        <f t="shared" si="5"/>
        <v>44.658119658119659</v>
      </c>
      <c r="F91" s="5">
        <v>259</v>
      </c>
      <c r="G91" s="6">
        <f t="shared" si="6"/>
        <v>55.341880341880348</v>
      </c>
      <c r="H91" s="5">
        <v>374</v>
      </c>
      <c r="I91" s="6">
        <f t="shared" si="7"/>
        <v>79.914529914529922</v>
      </c>
      <c r="J91" s="5">
        <v>4</v>
      </c>
      <c r="K91" s="6">
        <f t="shared" si="8"/>
        <v>0.85470085470085477</v>
      </c>
      <c r="L91" s="5">
        <v>90</v>
      </c>
      <c r="M91" s="6">
        <f t="shared" si="9"/>
        <v>19.230769230769234</v>
      </c>
      <c r="N91" s="4"/>
    </row>
    <row r="92" spans="1:14" x14ac:dyDescent="0.2">
      <c r="B92" s="2" t="s">
        <v>94</v>
      </c>
      <c r="C92" s="5">
        <v>830</v>
      </c>
      <c r="D92" s="5">
        <v>258</v>
      </c>
      <c r="E92" s="6">
        <f t="shared" si="5"/>
        <v>31.08433734939759</v>
      </c>
      <c r="F92" s="5">
        <v>572</v>
      </c>
      <c r="G92" s="6">
        <f t="shared" si="6"/>
        <v>68.9156626506024</v>
      </c>
      <c r="H92" s="5">
        <v>781</v>
      </c>
      <c r="I92" s="6">
        <f t="shared" si="7"/>
        <v>94.096385542168676</v>
      </c>
      <c r="J92" s="5">
        <v>32</v>
      </c>
      <c r="K92" s="6">
        <f t="shared" si="8"/>
        <v>3.8554216867469884</v>
      </c>
      <c r="L92" s="5">
        <v>17</v>
      </c>
      <c r="M92" s="6">
        <f t="shared" si="9"/>
        <v>2.0481927710843375</v>
      </c>
      <c r="N92" s="4"/>
    </row>
    <row r="93" spans="1:14" x14ac:dyDescent="0.2">
      <c r="B93" s="2" t="s">
        <v>95</v>
      </c>
      <c r="C93" s="5">
        <v>63</v>
      </c>
      <c r="D93" s="5">
        <v>53</v>
      </c>
      <c r="E93" s="6">
        <f t="shared" si="5"/>
        <v>84.126984126984127</v>
      </c>
      <c r="F93" s="5">
        <v>10</v>
      </c>
      <c r="G93" s="6">
        <f t="shared" si="6"/>
        <v>15.873015873015872</v>
      </c>
      <c r="H93" s="5">
        <v>62</v>
      </c>
      <c r="I93" s="6">
        <f t="shared" si="7"/>
        <v>98.412698412698404</v>
      </c>
      <c r="J93" s="5">
        <v>1</v>
      </c>
      <c r="K93" s="6">
        <f t="shared" si="8"/>
        <v>1.5873015873015872</v>
      </c>
      <c r="L93" s="5">
        <v>0</v>
      </c>
      <c r="M93" s="6" t="str">
        <f t="shared" si="9"/>
        <v>.0</v>
      </c>
      <c r="N93" s="4"/>
    </row>
    <row r="94" spans="1:14" x14ac:dyDescent="0.2">
      <c r="B94" s="2" t="s">
        <v>96</v>
      </c>
      <c r="C94" s="5">
        <v>13</v>
      </c>
      <c r="D94" s="5">
        <v>13</v>
      </c>
      <c r="E94" s="6">
        <f t="shared" si="5"/>
        <v>100</v>
      </c>
      <c r="F94" s="5">
        <v>0</v>
      </c>
      <c r="G94" s="6" t="str">
        <f t="shared" si="6"/>
        <v>.0</v>
      </c>
      <c r="H94" s="5">
        <v>13</v>
      </c>
      <c r="I94" s="6">
        <f t="shared" si="7"/>
        <v>100</v>
      </c>
      <c r="J94" s="5">
        <v>0</v>
      </c>
      <c r="K94" s="6" t="str">
        <f t="shared" si="8"/>
        <v>.0</v>
      </c>
      <c r="L94" s="5">
        <v>0</v>
      </c>
      <c r="M94" s="6" t="str">
        <f t="shared" si="9"/>
        <v>.0</v>
      </c>
      <c r="N94" s="4"/>
    </row>
    <row r="95" spans="1:14" s="22" customFormat="1" ht="21" customHeight="1" x14ac:dyDescent="0.2">
      <c r="A95" s="22" t="s">
        <v>97</v>
      </c>
      <c r="C95" s="19">
        <f>SUM(C96:C103)</f>
        <v>7399</v>
      </c>
      <c r="D95" s="19">
        <f>SUM(D96:D103)</f>
        <v>2902</v>
      </c>
      <c r="E95" s="20">
        <f t="shared" si="5"/>
        <v>39.221516421137991</v>
      </c>
      <c r="F95" s="19">
        <f>SUM(F96:F103)</f>
        <v>4497</v>
      </c>
      <c r="G95" s="20">
        <f t="shared" si="6"/>
        <v>60.778483578862009</v>
      </c>
      <c r="H95" s="19">
        <f>SUM(H96:H103)</f>
        <v>7109</v>
      </c>
      <c r="I95" s="20">
        <f t="shared" si="7"/>
        <v>96.080551425868364</v>
      </c>
      <c r="J95" s="19">
        <f>SUM(J96:J103)</f>
        <v>103</v>
      </c>
      <c r="K95" s="20">
        <f t="shared" si="8"/>
        <v>1.392080010812272</v>
      </c>
      <c r="L95" s="19">
        <f>SUM(L96:L103)</f>
        <v>187</v>
      </c>
      <c r="M95" s="20">
        <f t="shared" si="9"/>
        <v>2.5273685633193677</v>
      </c>
      <c r="N95" s="24"/>
    </row>
    <row r="96" spans="1:14" ht="21" customHeight="1" x14ac:dyDescent="0.2">
      <c r="A96" s="2"/>
      <c r="B96" s="2" t="s">
        <v>98</v>
      </c>
      <c r="C96" s="5">
        <v>664</v>
      </c>
      <c r="D96" s="5">
        <v>410</v>
      </c>
      <c r="E96" s="6">
        <f t="shared" si="5"/>
        <v>61.746987951807228</v>
      </c>
      <c r="F96" s="5">
        <v>254</v>
      </c>
      <c r="G96" s="6">
        <f t="shared" si="6"/>
        <v>38.253012048192772</v>
      </c>
      <c r="H96" s="5">
        <v>582</v>
      </c>
      <c r="I96" s="6">
        <f t="shared" si="7"/>
        <v>87.650602409638552</v>
      </c>
      <c r="J96" s="5">
        <v>39</v>
      </c>
      <c r="K96" s="6">
        <f t="shared" si="8"/>
        <v>5.8734939759036147</v>
      </c>
      <c r="L96" s="5">
        <v>43</v>
      </c>
      <c r="M96" s="6">
        <f t="shared" si="9"/>
        <v>6.475903614457831</v>
      </c>
      <c r="N96" s="4"/>
    </row>
    <row r="97" spans="1:14" x14ac:dyDescent="0.2">
      <c r="A97" s="2"/>
      <c r="B97" s="2" t="s">
        <v>99</v>
      </c>
      <c r="C97" s="5">
        <v>523</v>
      </c>
      <c r="D97" s="5">
        <v>441</v>
      </c>
      <c r="E97" s="6">
        <f t="shared" si="5"/>
        <v>84.321223709369022</v>
      </c>
      <c r="F97" s="5">
        <v>82</v>
      </c>
      <c r="G97" s="6">
        <f t="shared" si="6"/>
        <v>15.678776290630974</v>
      </c>
      <c r="H97" s="5">
        <v>447</v>
      </c>
      <c r="I97" s="6">
        <f t="shared" si="7"/>
        <v>85.468451242829829</v>
      </c>
      <c r="J97" s="5">
        <v>24</v>
      </c>
      <c r="K97" s="6">
        <f t="shared" si="8"/>
        <v>4.5889101338432123</v>
      </c>
      <c r="L97" s="5">
        <v>52</v>
      </c>
      <c r="M97" s="6">
        <f t="shared" si="9"/>
        <v>9.9426386233269604</v>
      </c>
      <c r="N97" s="4"/>
    </row>
    <row r="98" spans="1:14" x14ac:dyDescent="0.2">
      <c r="A98" s="2"/>
      <c r="B98" s="2" t="s">
        <v>100</v>
      </c>
      <c r="C98" s="5">
        <v>4262</v>
      </c>
      <c r="D98" s="5">
        <v>948</v>
      </c>
      <c r="E98" s="6">
        <f t="shared" si="5"/>
        <v>22.243078366963868</v>
      </c>
      <c r="F98" s="5">
        <v>3314</v>
      </c>
      <c r="G98" s="6">
        <f t="shared" si="6"/>
        <v>77.756921633036143</v>
      </c>
      <c r="H98" s="5">
        <v>4237</v>
      </c>
      <c r="I98" s="6">
        <f t="shared" si="7"/>
        <v>99.413420929141253</v>
      </c>
      <c r="J98" s="5">
        <v>8</v>
      </c>
      <c r="K98" s="6">
        <f t="shared" si="8"/>
        <v>0.18770530267480057</v>
      </c>
      <c r="L98" s="5">
        <v>17</v>
      </c>
      <c r="M98" s="6">
        <f t="shared" si="9"/>
        <v>0.39887376818395121</v>
      </c>
      <c r="N98" s="4"/>
    </row>
    <row r="99" spans="1:14" x14ac:dyDescent="0.2">
      <c r="A99" s="2"/>
      <c r="B99" s="2" t="s">
        <v>101</v>
      </c>
      <c r="C99" s="5">
        <v>376</v>
      </c>
      <c r="D99" s="5">
        <v>276</v>
      </c>
      <c r="E99" s="6">
        <f t="shared" si="5"/>
        <v>73.40425531914893</v>
      </c>
      <c r="F99" s="5">
        <v>100</v>
      </c>
      <c r="G99" s="6">
        <f t="shared" si="6"/>
        <v>26.595744680851062</v>
      </c>
      <c r="H99" s="5">
        <v>374</v>
      </c>
      <c r="I99" s="6">
        <f t="shared" si="7"/>
        <v>99.468085106382972</v>
      </c>
      <c r="J99" s="5">
        <v>2</v>
      </c>
      <c r="K99" s="6">
        <f t="shared" si="8"/>
        <v>0.53191489361702127</v>
      </c>
      <c r="L99" s="5">
        <v>0</v>
      </c>
      <c r="M99" s="6" t="str">
        <f t="shared" si="9"/>
        <v>.0</v>
      </c>
      <c r="N99" s="4"/>
    </row>
    <row r="100" spans="1:14" x14ac:dyDescent="0.2">
      <c r="A100" s="2"/>
      <c r="B100" s="2" t="s">
        <v>102</v>
      </c>
      <c r="C100" s="5">
        <v>120</v>
      </c>
      <c r="D100" s="5">
        <v>96</v>
      </c>
      <c r="E100" s="6">
        <f t="shared" si="5"/>
        <v>80</v>
      </c>
      <c r="F100" s="5">
        <v>24</v>
      </c>
      <c r="G100" s="6">
        <f t="shared" si="6"/>
        <v>20</v>
      </c>
      <c r="H100" s="5">
        <v>114</v>
      </c>
      <c r="I100" s="6">
        <f t="shared" si="7"/>
        <v>95</v>
      </c>
      <c r="J100" s="5">
        <v>4</v>
      </c>
      <c r="K100" s="6">
        <f t="shared" si="8"/>
        <v>3.3333333333333335</v>
      </c>
      <c r="L100" s="5">
        <v>2</v>
      </c>
      <c r="M100" s="6">
        <f t="shared" si="9"/>
        <v>1.6666666666666667</v>
      </c>
      <c r="N100" s="4"/>
    </row>
    <row r="101" spans="1:14" x14ac:dyDescent="0.2">
      <c r="A101" s="2"/>
      <c r="B101" s="2" t="s">
        <v>103</v>
      </c>
      <c r="C101" s="5">
        <v>634</v>
      </c>
      <c r="D101" s="5">
        <v>179</v>
      </c>
      <c r="E101" s="6">
        <f t="shared" si="5"/>
        <v>28.23343848580442</v>
      </c>
      <c r="F101" s="5">
        <v>455</v>
      </c>
      <c r="G101" s="6">
        <f t="shared" si="6"/>
        <v>71.766561514195587</v>
      </c>
      <c r="H101" s="5">
        <v>631</v>
      </c>
      <c r="I101" s="6">
        <f t="shared" si="7"/>
        <v>99.526813880126184</v>
      </c>
      <c r="J101" s="5">
        <v>0</v>
      </c>
      <c r="K101" s="6" t="str">
        <f t="shared" si="8"/>
        <v>.0</v>
      </c>
      <c r="L101" s="5">
        <v>3</v>
      </c>
      <c r="M101" s="6">
        <f t="shared" si="9"/>
        <v>0.47318611987381703</v>
      </c>
      <c r="N101" s="4"/>
    </row>
    <row r="102" spans="1:14" x14ac:dyDescent="0.2">
      <c r="A102" s="2"/>
      <c r="B102" s="2" t="s">
        <v>104</v>
      </c>
      <c r="C102" s="5">
        <v>599</v>
      </c>
      <c r="D102" s="5">
        <v>397</v>
      </c>
      <c r="E102" s="6">
        <f t="shared" si="5"/>
        <v>66.277128547579295</v>
      </c>
      <c r="F102" s="5">
        <v>202</v>
      </c>
      <c r="G102" s="6">
        <f t="shared" si="6"/>
        <v>33.722871452420698</v>
      </c>
      <c r="H102" s="5">
        <v>537</v>
      </c>
      <c r="I102" s="6">
        <f t="shared" si="7"/>
        <v>89.649415692821364</v>
      </c>
      <c r="J102" s="5">
        <v>26</v>
      </c>
      <c r="K102" s="6">
        <f t="shared" si="8"/>
        <v>4.3405676126878134</v>
      </c>
      <c r="L102" s="5">
        <v>36</v>
      </c>
      <c r="M102" s="6">
        <f t="shared" si="9"/>
        <v>6.010016694490818</v>
      </c>
      <c r="N102" s="4"/>
    </row>
    <row r="103" spans="1:14" x14ac:dyDescent="0.2">
      <c r="B103" s="2" t="s">
        <v>105</v>
      </c>
      <c r="C103" s="5">
        <v>221</v>
      </c>
      <c r="D103" s="5">
        <v>155</v>
      </c>
      <c r="E103" s="6">
        <f t="shared" si="5"/>
        <v>70.135746606334834</v>
      </c>
      <c r="F103" s="5">
        <v>66</v>
      </c>
      <c r="G103" s="6">
        <f t="shared" si="6"/>
        <v>29.864253393665159</v>
      </c>
      <c r="H103" s="5">
        <v>187</v>
      </c>
      <c r="I103" s="6">
        <f t="shared" si="7"/>
        <v>84.615384615384613</v>
      </c>
      <c r="J103" s="5">
        <v>0</v>
      </c>
      <c r="K103" s="6" t="str">
        <f t="shared" si="8"/>
        <v>.0</v>
      </c>
      <c r="L103" s="5">
        <v>34</v>
      </c>
      <c r="M103" s="6">
        <f t="shared" si="9"/>
        <v>15.384615384615385</v>
      </c>
      <c r="N103" s="4"/>
    </row>
    <row r="104" spans="1:14" s="22" customFormat="1" ht="21" customHeight="1" x14ac:dyDescent="0.2">
      <c r="A104" s="22" t="s">
        <v>106</v>
      </c>
      <c r="C104" s="19">
        <f>SUM(C105:C113)</f>
        <v>7498</v>
      </c>
      <c r="D104" s="19">
        <f>SUM(D105:D113)</f>
        <v>4870</v>
      </c>
      <c r="E104" s="20">
        <f t="shared" si="5"/>
        <v>64.950653507602027</v>
      </c>
      <c r="F104" s="19">
        <f>SUM(F105:F113)</f>
        <v>2628</v>
      </c>
      <c r="G104" s="20">
        <f t="shared" si="6"/>
        <v>35.049346492397973</v>
      </c>
      <c r="H104" s="19">
        <f>SUM(H105:H113)</f>
        <v>6896</v>
      </c>
      <c r="I104" s="20">
        <f t="shared" si="7"/>
        <v>91.971192317951449</v>
      </c>
      <c r="J104" s="19">
        <f>SUM(J105:J113)</f>
        <v>83</v>
      </c>
      <c r="K104" s="20">
        <f t="shared" si="8"/>
        <v>1.1069618564950654</v>
      </c>
      <c r="L104" s="19">
        <f>SUM(L105:L113)</f>
        <v>519</v>
      </c>
      <c r="M104" s="20">
        <f t="shared" si="9"/>
        <v>6.9218458255534809</v>
      </c>
      <c r="N104" s="21"/>
    </row>
    <row r="105" spans="1:14" ht="21" customHeight="1" x14ac:dyDescent="0.2">
      <c r="A105" s="2"/>
      <c r="B105" s="2" t="s">
        <v>107</v>
      </c>
      <c r="C105" s="5">
        <v>673</v>
      </c>
      <c r="D105" s="5">
        <v>386</v>
      </c>
      <c r="E105" s="6">
        <f t="shared" si="5"/>
        <v>57.355126300148584</v>
      </c>
      <c r="F105" s="5">
        <v>287</v>
      </c>
      <c r="G105" s="6">
        <f t="shared" si="6"/>
        <v>42.644873699851409</v>
      </c>
      <c r="H105" s="5">
        <v>364</v>
      </c>
      <c r="I105" s="6">
        <f t="shared" si="7"/>
        <v>54.086181277860327</v>
      </c>
      <c r="J105" s="5">
        <v>40</v>
      </c>
      <c r="K105" s="6">
        <f t="shared" si="8"/>
        <v>5.9435364041604748</v>
      </c>
      <c r="L105" s="5">
        <v>269</v>
      </c>
      <c r="M105" s="6">
        <f t="shared" si="9"/>
        <v>39.970282317979198</v>
      </c>
      <c r="N105" s="4"/>
    </row>
    <row r="106" spans="1:14" x14ac:dyDescent="0.2">
      <c r="A106" s="2"/>
      <c r="B106" s="2" t="s">
        <v>108</v>
      </c>
      <c r="C106" s="5">
        <v>150</v>
      </c>
      <c r="D106" s="5">
        <v>131</v>
      </c>
      <c r="E106" s="6">
        <f t="shared" si="5"/>
        <v>87.333333333333329</v>
      </c>
      <c r="F106" s="5">
        <v>19</v>
      </c>
      <c r="G106" s="6">
        <f t="shared" si="6"/>
        <v>12.666666666666668</v>
      </c>
      <c r="H106" s="5">
        <v>120</v>
      </c>
      <c r="I106" s="6">
        <f t="shared" si="7"/>
        <v>80</v>
      </c>
      <c r="J106" s="5">
        <v>13</v>
      </c>
      <c r="K106" s="6">
        <f t="shared" si="8"/>
        <v>8.6666666666666679</v>
      </c>
      <c r="L106" s="5">
        <v>17</v>
      </c>
      <c r="M106" s="6">
        <f t="shared" si="9"/>
        <v>11.333333333333332</v>
      </c>
      <c r="N106" s="4"/>
    </row>
    <row r="107" spans="1:14" x14ac:dyDescent="0.2">
      <c r="A107" s="2"/>
      <c r="B107" s="2" t="s">
        <v>109</v>
      </c>
      <c r="C107" s="5">
        <v>409</v>
      </c>
      <c r="D107" s="5">
        <v>226</v>
      </c>
      <c r="E107" s="6">
        <f t="shared" si="5"/>
        <v>55.256723716381416</v>
      </c>
      <c r="F107" s="5">
        <v>183</v>
      </c>
      <c r="G107" s="6">
        <f t="shared" si="6"/>
        <v>44.743276283618584</v>
      </c>
      <c r="H107" s="5">
        <v>396</v>
      </c>
      <c r="I107" s="6">
        <f t="shared" si="7"/>
        <v>96.821515892420535</v>
      </c>
      <c r="J107" s="5">
        <v>6</v>
      </c>
      <c r="K107" s="6">
        <f t="shared" si="8"/>
        <v>1.4669926650366749</v>
      </c>
      <c r="L107" s="5">
        <v>7</v>
      </c>
      <c r="M107" s="6">
        <f t="shared" si="9"/>
        <v>1.7114914425427872</v>
      </c>
      <c r="N107" s="4"/>
    </row>
    <row r="108" spans="1:14" x14ac:dyDescent="0.2">
      <c r="A108" s="2"/>
      <c r="B108" s="2" t="s">
        <v>110</v>
      </c>
      <c r="C108" s="5">
        <v>437</v>
      </c>
      <c r="D108" s="5">
        <v>210</v>
      </c>
      <c r="E108" s="6">
        <f t="shared" si="5"/>
        <v>48.054919908466822</v>
      </c>
      <c r="F108" s="5">
        <v>227</v>
      </c>
      <c r="G108" s="6">
        <f t="shared" si="6"/>
        <v>51.945080091533178</v>
      </c>
      <c r="H108" s="5">
        <v>426</v>
      </c>
      <c r="I108" s="6">
        <f t="shared" si="7"/>
        <v>97.482837528604122</v>
      </c>
      <c r="J108" s="5">
        <v>0</v>
      </c>
      <c r="K108" s="6" t="str">
        <f t="shared" si="8"/>
        <v>.0</v>
      </c>
      <c r="L108" s="5">
        <v>11</v>
      </c>
      <c r="M108" s="6">
        <f t="shared" si="9"/>
        <v>2.5171624713958809</v>
      </c>
      <c r="N108" s="4"/>
    </row>
    <row r="109" spans="1:14" x14ac:dyDescent="0.2">
      <c r="A109" s="2"/>
      <c r="B109" s="2" t="s">
        <v>111</v>
      </c>
      <c r="C109" s="5">
        <v>1818</v>
      </c>
      <c r="D109" s="5">
        <v>1039</v>
      </c>
      <c r="E109" s="6">
        <f t="shared" si="5"/>
        <v>57.15071507150715</v>
      </c>
      <c r="F109" s="5">
        <v>779</v>
      </c>
      <c r="G109" s="6">
        <f t="shared" si="6"/>
        <v>42.84928492849285</v>
      </c>
      <c r="H109" s="5">
        <v>1731</v>
      </c>
      <c r="I109" s="6">
        <f t="shared" si="7"/>
        <v>95.21452145214522</v>
      </c>
      <c r="J109" s="5">
        <v>3</v>
      </c>
      <c r="K109" s="6">
        <f t="shared" si="8"/>
        <v>0.16501650165016502</v>
      </c>
      <c r="L109" s="5">
        <v>84</v>
      </c>
      <c r="M109" s="6">
        <f t="shared" si="9"/>
        <v>4.6204620462046204</v>
      </c>
      <c r="N109" s="4"/>
    </row>
    <row r="110" spans="1:14" x14ac:dyDescent="0.2">
      <c r="A110" s="2"/>
      <c r="B110" s="2" t="s">
        <v>112</v>
      </c>
      <c r="C110" s="5">
        <v>2290</v>
      </c>
      <c r="D110" s="5">
        <v>1715</v>
      </c>
      <c r="E110" s="6">
        <f t="shared" si="5"/>
        <v>74.890829694323145</v>
      </c>
      <c r="F110" s="5">
        <v>575</v>
      </c>
      <c r="G110" s="6">
        <f t="shared" si="6"/>
        <v>25.109170305676855</v>
      </c>
      <c r="H110" s="5">
        <v>2269</v>
      </c>
      <c r="I110" s="6">
        <f t="shared" si="7"/>
        <v>99.0829694323144</v>
      </c>
      <c r="J110" s="5">
        <v>7</v>
      </c>
      <c r="K110" s="6">
        <f t="shared" si="8"/>
        <v>0.3056768558951965</v>
      </c>
      <c r="L110" s="5">
        <v>14</v>
      </c>
      <c r="M110" s="6">
        <f t="shared" si="9"/>
        <v>0.611353711790393</v>
      </c>
      <c r="N110" s="4"/>
    </row>
    <row r="111" spans="1:14" x14ac:dyDescent="0.2">
      <c r="A111" s="2"/>
      <c r="B111" s="2" t="s">
        <v>113</v>
      </c>
      <c r="C111" s="5">
        <v>711</v>
      </c>
      <c r="D111" s="5">
        <v>462</v>
      </c>
      <c r="E111" s="6">
        <f t="shared" si="5"/>
        <v>64.978902953586498</v>
      </c>
      <c r="F111" s="5">
        <v>249</v>
      </c>
      <c r="G111" s="6">
        <f t="shared" si="6"/>
        <v>35.021097046413502</v>
      </c>
      <c r="H111" s="5">
        <v>657</v>
      </c>
      <c r="I111" s="6">
        <f t="shared" si="7"/>
        <v>92.405063291139243</v>
      </c>
      <c r="J111" s="5">
        <v>11</v>
      </c>
      <c r="K111" s="6">
        <f t="shared" si="8"/>
        <v>1.5471167369901548</v>
      </c>
      <c r="L111" s="5">
        <v>43</v>
      </c>
      <c r="M111" s="6">
        <f t="shared" si="9"/>
        <v>6.0478199718706049</v>
      </c>
      <c r="N111" s="4"/>
    </row>
    <row r="112" spans="1:14" x14ac:dyDescent="0.2">
      <c r="B112" s="2" t="s">
        <v>114</v>
      </c>
      <c r="C112" s="5">
        <v>462</v>
      </c>
      <c r="D112" s="5">
        <v>386</v>
      </c>
      <c r="E112" s="6">
        <f t="shared" si="5"/>
        <v>83.549783549783555</v>
      </c>
      <c r="F112" s="5">
        <v>76</v>
      </c>
      <c r="G112" s="6">
        <f t="shared" si="6"/>
        <v>16.450216450216452</v>
      </c>
      <c r="H112" s="5">
        <v>412</v>
      </c>
      <c r="I112" s="6">
        <f t="shared" si="7"/>
        <v>89.177489177489178</v>
      </c>
      <c r="J112" s="5">
        <v>1</v>
      </c>
      <c r="K112" s="6">
        <f t="shared" si="8"/>
        <v>0.21645021645021645</v>
      </c>
      <c r="L112" s="5">
        <v>49</v>
      </c>
      <c r="M112" s="6">
        <f t="shared" si="9"/>
        <v>10.606060606060606</v>
      </c>
      <c r="N112" s="4"/>
    </row>
    <row r="113" spans="1:14" x14ac:dyDescent="0.2">
      <c r="B113" s="2" t="s">
        <v>115</v>
      </c>
      <c r="C113" s="5">
        <v>548</v>
      </c>
      <c r="D113" s="5">
        <v>315</v>
      </c>
      <c r="E113" s="6">
        <f t="shared" si="5"/>
        <v>57.481751824817515</v>
      </c>
      <c r="F113" s="5">
        <v>233</v>
      </c>
      <c r="G113" s="6">
        <f t="shared" si="6"/>
        <v>42.518248175182485</v>
      </c>
      <c r="H113" s="5">
        <v>521</v>
      </c>
      <c r="I113" s="6">
        <f t="shared" si="7"/>
        <v>95.072992700729927</v>
      </c>
      <c r="J113" s="5">
        <v>2</v>
      </c>
      <c r="K113" s="6">
        <f t="shared" si="8"/>
        <v>0.36496350364963503</v>
      </c>
      <c r="L113" s="5">
        <v>25</v>
      </c>
      <c r="M113" s="6">
        <f t="shared" si="9"/>
        <v>4.562043795620438</v>
      </c>
      <c r="N113" s="4"/>
    </row>
    <row r="114" spans="1:14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">
      <c r="A115" s="10" t="s">
        <v>116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">
      <c r="A116" s="39" t="s">
        <v>117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"/>
    </row>
    <row r="117" spans="1:14" x14ac:dyDescent="0.2">
      <c r="A117" s="7" t="s">
        <v>118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3" type="noConversion"/>
  <pageMargins left="1" right="1" top="1" bottom="1" header="0.5" footer="0.5"/>
  <pageSetup scale="70" orientation="portrait" r:id="rId1"/>
  <headerFooter alignWithMargins="0"/>
  <rowBreaks count="1" manualBreakCount="1">
    <brk id="59" max="12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2005-10-31T15:17:37Z</cp:lastPrinted>
  <dcterms:created xsi:type="dcterms:W3CDTF">2005-10-17T17:44:27Z</dcterms:created>
  <dcterms:modified xsi:type="dcterms:W3CDTF">2019-08-15T18:56:19Z</dcterms:modified>
</cp:coreProperties>
</file>