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S:\Quarter Close Tables\Post Conviction Supervision\June 2021\"/>
    </mc:Choice>
  </mc:AlternateContent>
  <xr:revisionPtr revIDLastSave="0" documentId="8_{592E5022-4CBF-418F-A175-101534E92B9A}" xr6:coauthVersionLast="46" xr6:coauthVersionMax="46" xr10:uidLastSave="{00000000-0000-0000-0000-000000000000}"/>
  <bookViews>
    <workbookView xWindow="-120" yWindow="-120" windowWidth="24240" windowHeight="1314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5" l="1"/>
  <c r="N14" i="5" s="1"/>
  <c r="L14" i="5"/>
  <c r="E14" i="5"/>
  <c r="F14" i="5" s="1"/>
  <c r="D14" i="5"/>
  <c r="V14" i="5" s="1"/>
  <c r="V13" i="5"/>
  <c r="M13" i="5"/>
  <c r="E13" i="5"/>
  <c r="V12" i="5"/>
  <c r="T12" i="5"/>
  <c r="R12" i="5"/>
  <c r="P12" i="5"/>
  <c r="N12" i="5"/>
  <c r="M12" i="5"/>
  <c r="H12" i="5"/>
  <c r="E12" i="5"/>
  <c r="F12" i="5" s="1"/>
  <c r="D12" i="5"/>
  <c r="L12" i="5" s="1"/>
  <c r="M10" i="5"/>
  <c r="E10" i="5"/>
  <c r="U8" i="5"/>
  <c r="S8" i="5"/>
  <c r="Q8" i="5"/>
  <c r="O8" i="5"/>
  <c r="M8" i="5"/>
  <c r="K8" i="5"/>
  <c r="I8" i="5"/>
  <c r="G8" i="5"/>
  <c r="F10" i="5" l="1"/>
  <c r="N10" i="5"/>
  <c r="E8" i="5"/>
  <c r="H14" i="5"/>
  <c r="D10" i="5"/>
  <c r="J12" i="5"/>
  <c r="D13" i="5"/>
  <c r="F13" i="5" s="1"/>
  <c r="J14" i="5"/>
  <c r="P14" i="5"/>
  <c r="R14" i="5"/>
  <c r="T14" i="5"/>
  <c r="N13" i="5" l="1"/>
  <c r="J10" i="5"/>
  <c r="T10" i="5"/>
  <c r="R10" i="5"/>
  <c r="D8" i="5"/>
  <c r="V10" i="5"/>
  <c r="P10" i="5"/>
  <c r="L10" i="5"/>
  <c r="H10" i="5"/>
  <c r="J13" i="5"/>
  <c r="T13" i="5"/>
  <c r="R13" i="5"/>
  <c r="H13" i="5"/>
  <c r="P13" i="5"/>
  <c r="L13" i="5"/>
  <c r="J8" i="5" l="1"/>
  <c r="R8" i="5"/>
  <c r="P8" i="5"/>
  <c r="H8" i="5"/>
  <c r="L8" i="5"/>
  <c r="T8" i="5"/>
  <c r="V8" i="5"/>
  <c r="N8" i="5"/>
  <c r="F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<sst xmlns="http://schemas.openxmlformats.org/spreadsheetml/2006/main" count="46" uniqueCount="30">
  <si>
    <t>Table E-7A.</t>
  </si>
  <si>
    <t>Federal Probation System--Post-Conviction Supervision Cases Closed With and Without Revocation, by Type,</t>
  </si>
  <si>
    <t>During the 12-Month Period Ending June 30, 2021</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</si>
  <si>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</si>
  <si>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</si>
  <si>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</si>
  <si>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</si>
  <si>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</si>
  <si>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</si>
  <si>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</si>
  <si>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</si>
  <si>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</si>
  <si>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</si>
  <si>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</si>
  <si>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</si>
  <si>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</si>
  <si>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</si>
  <si>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</si>
  <si>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r>
      <t>Probation</t>
    </r>
    <r>
      <rPr>
        <vertAlign val="superscript"/>
        <sz val="9"/>
        <rFont val="Arial"/>
        <family val="2"/>
      </rPr>
      <t>5</t>
    </r>
  </si>
  <si>
    <t>From Institutions</t>
  </si>
  <si>
    <r>
      <t>Bureau of Prisons</t>
    </r>
    <r>
      <rPr>
        <vertAlign val="superscript"/>
        <sz val="9"/>
        <rFont val="Arial"/>
        <family val="2"/>
      </rPr>
      <t>7</t>
    </r>
  </si>
  <si>
    <r>
      <t>Parole</t>
    </r>
    <r>
      <rPr>
        <vertAlign val="superscript"/>
        <sz val="9"/>
        <rFont val="Arial"/>
        <family val="2"/>
      </rPr>
      <t>6</t>
    </r>
  </si>
  <si>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</si>
  <si>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</si>
  <si>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</si>
  <si>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</si>
  <si>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</si>
  <si>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</si>
  <si>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</si>
  <si>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7 </t>
    </r>
    <r>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</si>
</sst>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1">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5" xfId="0" applyNumberFormat="1" applyFont="1" applyFill="1" applyBorder="1" applyAlignment="1">
      <alignment horizontal="center" wrapText="1"/>
    </xf>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7" fillId="0" borderId="6" xfId="0" applyNumberFormat="1" applyFont="1" applyFill="1" applyBorder="1" applyAlignment="1">
      <alignment horizontal="center"/>
    </xf>
    <xf numFmtId="0" fontId="7" fillId="0" borderId="22" xfId="0" applyNumberFormat="1" applyFont="1" applyFill="1" applyBorder="1" applyAlignment="1">
      <alignment horizontal="center"/>
    </xf>
    <xf numFmtId="0" fontId="2" fillId="0" borderId="0" xfId="0" applyNumberFormat="1" applyFont="1" applyFill="1" applyBorder="1" applyAlignment="1">
      <alignment horizontal="center"/>
    </xf>
    <xf numFmtId="0" fontId="7" fillId="0" borderId="0" xfId="0" applyNumberFormat="1" applyFont="1" applyFill="1" applyBorder="1" applyAlignment="1">
      <alignment horizontal="left"/>
    </xf>
    <xf numFmtId="0" fontId="2" fillId="0" borderId="8" xfId="0" applyNumberFormat="1" applyFont="1" applyFill="1" applyBorder="1" applyAlignment="1">
      <alignment horizontal="center" wrapText="1"/>
    </xf>
    <xf numFmtId="0" fontId="2" fillId="0" borderId="9" xfId="0" applyNumberFormat="1" applyFont="1" applyFill="1" applyBorder="1" applyAlignment="1">
      <alignment horizontal="center" wrapText="1"/>
    </xf>
    <xf numFmtId="0" fontId="2" fillId="0" borderId="0" xfId="0" applyNumberFormat="1" applyFont="1" applyFill="1" applyBorder="1" applyAlignment="1">
      <alignment horizontal="righ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2" fillId="0" borderId="14" xfId="0" applyNumberFormat="1" applyFont="1" applyFill="1" applyBorder="1" applyAlignment="1">
      <alignment horizontal="center" wrapText="1"/>
    </xf>
    <xf numFmtId="0" fontId="2" fillId="0" borderId="16" xfId="0" applyNumberFormat="1" applyFont="1" applyFill="1" applyBorder="1" applyAlignment="1">
      <alignment horizontal="center" wrapText="1"/>
    </xf>
    <xf numFmtId="0" fontId="2" fillId="0" borderId="0" xfId="0" applyNumberFormat="1" applyFont="1" applyFill="1" applyBorder="1" applyAlignment="1">
      <alignment horizontal="center" wrapText="1"/>
    </xf>
    <xf numFmtId="0" fontId="2" fillId="0" borderId="17" xfId="0" applyNumberFormat="1" applyFont="1" applyFill="1" applyBorder="1" applyAlignment="1">
      <alignment horizontal="center" wrapText="1"/>
    </xf>
    <xf numFmtId="0" fontId="2" fillId="0" borderId="18" xfId="0" applyNumberFormat="1" applyFont="1" applyFill="1" applyBorder="1" applyAlignment="1">
      <alignment horizontal="center" wrapText="1"/>
    </xf>
    <xf numFmtId="0" fontId="2" fillId="0" borderId="19" xfId="0" applyNumberFormat="1" applyFont="1" applyFill="1" applyBorder="1" applyAlignment="1">
      <alignment horizontal="center" wrapText="1"/>
    </xf>
    <xf numFmtId="0" fontId="2" fillId="0" borderId="20" xfId="0" applyNumberFormat="1" applyFont="1" applyFill="1" applyBorder="1" applyAlignment="1">
      <alignment horizontal="center" wrapText="1"/>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2" fillId="0" borderId="10" xfId="0" applyNumberFormat="1" applyFont="1" applyFill="1" applyBorder="1" applyAlignment="1">
      <alignment horizontal="center" wrapText="1"/>
    </xf>
    <xf numFmtId="0" fontId="2" fillId="0" borderId="11" xfId="0" applyNumberFormat="1" applyFont="1" applyFill="1" applyBorder="1" applyAlignment="1">
      <alignment horizontal="center" wrapText="1"/>
    </xf>
    <xf numFmtId="0" fontId="2" fillId="0" borderId="12" xfId="0" applyNumberFormat="1" applyFont="1" applyFill="1" applyBorder="1" applyAlignment="1">
      <alignment horizontal="center" wrapText="1"/>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5.14062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ht="15.75" x14ac:dyDescent="0.25">
      <c r="A1" s="30" t="s">
        <v>0</v>
      </c>
      <c r="B1" s="30"/>
      <c r="C1" s="30"/>
      <c r="D1" s="30"/>
      <c r="E1" s="30"/>
      <c r="F1" s="30"/>
      <c r="G1" s="30"/>
      <c r="H1" s="30"/>
      <c r="I1" s="30"/>
      <c r="J1" s="30"/>
      <c r="K1" s="30"/>
      <c r="L1" s="30"/>
      <c r="M1" s="30"/>
      <c r="N1" s="30"/>
      <c r="O1" s="30"/>
      <c r="P1" s="30"/>
      <c r="Q1" s="30"/>
      <c r="R1" s="30"/>
      <c r="S1" s="30"/>
      <c r="T1" s="30"/>
      <c r="U1" s="6"/>
      <c r="V1" s="6"/>
      <c r="W1" s="6"/>
      <c r="X1" s="6"/>
      <c r="Y1" s="6"/>
      <c r="Z1" s="6"/>
    </row>
    <row r="2" spans="1:26" ht="15.75" x14ac:dyDescent="0.25">
      <c r="A2" s="31" t="s">
        <v>1</v>
      </c>
      <c r="B2" s="31"/>
      <c r="C2" s="31"/>
      <c r="D2" s="31"/>
      <c r="E2" s="31"/>
      <c r="F2" s="31"/>
      <c r="G2" s="31"/>
      <c r="H2" s="31"/>
      <c r="I2" s="31"/>
      <c r="J2" s="31"/>
      <c r="K2" s="31"/>
      <c r="L2" s="31"/>
      <c r="M2" s="31"/>
      <c r="N2" s="31"/>
      <c r="O2" s="31"/>
      <c r="P2" s="31"/>
      <c r="Q2" s="31"/>
      <c r="R2" s="31"/>
      <c r="S2" s="31"/>
      <c r="T2" s="31"/>
      <c r="U2" s="7"/>
      <c r="V2" s="7"/>
      <c r="W2" s="7"/>
      <c r="X2" s="7"/>
      <c r="Y2" s="7"/>
      <c r="Z2" s="7"/>
    </row>
    <row r="3" spans="1:26" ht="15.75" x14ac:dyDescent="0.25">
      <c r="A3" s="8" t="s">
        <v>2</v>
      </c>
      <c r="B3" s="8"/>
      <c r="C3" s="8"/>
      <c r="D3" s="8"/>
      <c r="E3" s="8"/>
      <c r="F3" s="8"/>
      <c r="G3" s="8"/>
      <c r="H3" s="8"/>
      <c r="I3" s="8"/>
      <c r="J3" s="8"/>
      <c r="K3" s="8"/>
      <c r="L3" s="8"/>
      <c r="M3" s="8"/>
      <c r="N3" s="8"/>
      <c r="O3" s="8"/>
      <c r="P3" s="8"/>
      <c r="Q3" s="8"/>
      <c r="R3" s="8"/>
      <c r="S3" s="8"/>
      <c r="T3" s="8"/>
      <c r="U3" s="8"/>
      <c r="V3" s="8"/>
      <c r="W3" s="7"/>
      <c r="X3" s="7"/>
      <c r="Y3" s="7"/>
      <c r="Z3" s="7"/>
    </row>
    <row r="4" spans="1:26" ht="12" customHeight="1" x14ac:dyDescent="0.2">
      <c r="A4" s="35" t="s">
        <v>3</v>
      </c>
      <c r="B4" s="35"/>
      <c r="C4" s="36"/>
      <c r="D4" s="27" t="s">
        <v>4</v>
      </c>
      <c r="E4" s="32" t="s">
        <v>5</v>
      </c>
      <c r="F4" s="33"/>
      <c r="G4" s="33"/>
      <c r="H4" s="33"/>
      <c r="I4" s="33"/>
      <c r="J4" s="33"/>
      <c r="K4" s="33"/>
      <c r="L4" s="34"/>
      <c r="M4" s="44" t="s">
        <v>6</v>
      </c>
      <c r="N4" s="35" t="s">
        <v>7</v>
      </c>
      <c r="O4" s="23" t="s">
        <v>8</v>
      </c>
      <c r="P4" s="24"/>
      <c r="Q4" s="24"/>
      <c r="R4" s="24"/>
      <c r="S4" s="24"/>
      <c r="T4" s="24"/>
      <c r="U4" s="7"/>
      <c r="V4" s="7"/>
      <c r="W4" s="7"/>
      <c r="X4" s="7"/>
      <c r="Y4" s="7"/>
      <c r="Z4" s="7"/>
    </row>
    <row r="5" spans="1:26" ht="13.5" customHeight="1" x14ac:dyDescent="0.2">
      <c r="A5" s="37"/>
      <c r="B5" s="37"/>
      <c r="C5" s="38"/>
      <c r="D5" s="41"/>
      <c r="E5" s="27" t="s">
        <v>6</v>
      </c>
      <c r="F5" s="27" t="s">
        <v>7</v>
      </c>
      <c r="G5" s="23" t="s">
        <v>9</v>
      </c>
      <c r="H5" s="43"/>
      <c r="I5" s="23" t="s">
        <v>10</v>
      </c>
      <c r="J5" s="43"/>
      <c r="K5" s="23" t="s">
        <v>11</v>
      </c>
      <c r="L5" s="42"/>
      <c r="M5" s="45"/>
      <c r="N5" s="37"/>
      <c r="O5" s="23" t="s">
        <v>12</v>
      </c>
      <c r="P5" s="42"/>
      <c r="Q5" s="23" t="s">
        <v>13</v>
      </c>
      <c r="R5" s="43"/>
      <c r="S5" s="23" t="s">
        <v>14</v>
      </c>
      <c r="T5" s="24"/>
      <c r="U5" s="23" t="s">
        <v>15</v>
      </c>
      <c r="V5" s="24"/>
      <c r="W5" s="7"/>
      <c r="X5" s="7"/>
      <c r="Y5" s="7"/>
      <c r="Z5" s="7"/>
    </row>
    <row r="6" spans="1:26" ht="18" customHeight="1" x14ac:dyDescent="0.2">
      <c r="A6" s="39"/>
      <c r="B6" s="39"/>
      <c r="C6" s="40"/>
      <c r="D6" s="28"/>
      <c r="E6" s="28"/>
      <c r="F6" s="28"/>
      <c r="G6" s="4" t="s">
        <v>6</v>
      </c>
      <c r="H6" s="4" t="s">
        <v>7</v>
      </c>
      <c r="I6" s="4" t="s">
        <v>6</v>
      </c>
      <c r="J6" s="4" t="s">
        <v>7</v>
      </c>
      <c r="K6" s="5" t="s">
        <v>6</v>
      </c>
      <c r="L6" s="9" t="s">
        <v>7</v>
      </c>
      <c r="M6" s="46"/>
      <c r="N6" s="39"/>
      <c r="O6" s="5" t="s">
        <v>6</v>
      </c>
      <c r="P6" s="9" t="s">
        <v>7</v>
      </c>
      <c r="Q6" s="4" t="s">
        <v>6</v>
      </c>
      <c r="R6" s="4" t="s">
        <v>7</v>
      </c>
      <c r="S6" s="5" t="s">
        <v>6</v>
      </c>
      <c r="T6" s="5" t="s">
        <v>7</v>
      </c>
      <c r="U6" s="5" t="s">
        <v>6</v>
      </c>
      <c r="V6" s="5" t="s">
        <v>7</v>
      </c>
      <c r="W6" s="7"/>
      <c r="X6" s="7"/>
      <c r="Y6" s="7"/>
      <c r="Z6" s="7"/>
    </row>
    <row r="7" spans="1:26" ht="14.25" customHeight="1" x14ac:dyDescent="0.2">
      <c r="A7" s="10"/>
      <c r="B7" s="10"/>
      <c r="C7" s="10"/>
      <c r="D7" s="10"/>
      <c r="E7" s="11"/>
      <c r="F7" s="12"/>
      <c r="G7" s="13"/>
      <c r="H7" s="12"/>
      <c r="I7" s="13"/>
      <c r="J7" s="12"/>
      <c r="K7" s="13"/>
      <c r="L7" s="12"/>
      <c r="M7" s="10"/>
      <c r="N7" s="12"/>
      <c r="O7" s="12"/>
      <c r="P7" s="12"/>
      <c r="Q7" s="10"/>
      <c r="R7" s="12"/>
      <c r="S7" s="10"/>
      <c r="T7" s="12"/>
      <c r="U7" s="10"/>
      <c r="V7" s="12"/>
      <c r="W7" s="7"/>
      <c r="X7" s="7"/>
      <c r="Y7" s="7"/>
      <c r="Z7" s="7"/>
    </row>
    <row r="8" spans="1:26" x14ac:dyDescent="0.2">
      <c r="A8" s="25" t="s">
        <v>16</v>
      </c>
      <c r="B8" s="25"/>
      <c r="C8" s="25"/>
      <c r="D8" s="11">
        <f>SUM(D10,D12,D13,D14)</f>
        <v>51121</v>
      </c>
      <c r="E8" s="11">
        <f>SUM(E10,E12,E13,E14)</f>
        <v>36550</v>
      </c>
      <c r="F8" s="14">
        <f>IF(E8=0,".0",E8/D8*100)</f>
        <v>71.497036442949081</v>
      </c>
      <c r="G8" s="11">
        <f>SUM(G10,G12,G13,G14)</f>
        <v>8227</v>
      </c>
      <c r="H8" s="14">
        <f>IF(G8=0,".0",G8/D8*100)</f>
        <v>16.093190665284325</v>
      </c>
      <c r="I8" s="11">
        <f>SUM(I10,I12,I13,I14)</f>
        <v>25521</v>
      </c>
      <c r="J8" s="14">
        <f>IF(I8=0,".0",I8/D8*100)</f>
        <v>49.922732340916646</v>
      </c>
      <c r="K8" s="11">
        <f>SUM(K10,K12,K13,K14)</f>
        <v>2802</v>
      </c>
      <c r="L8" s="14">
        <f>IF(K8=0,".0",K8/D8*100)</f>
        <v>5.4811134367481076</v>
      </c>
      <c r="M8" s="11">
        <f>SUM(M10,M12,M13,M14)</f>
        <v>14571</v>
      </c>
      <c r="N8" s="14">
        <f>IF(M8=0,".0",M8/D8*100)</f>
        <v>28.502963557050919</v>
      </c>
      <c r="O8" s="11">
        <f>SUM(O10,O12,O13,O14)</f>
        <v>9617</v>
      </c>
      <c r="P8" s="14">
        <f>IF(O8=0,".0",O8/D8*100)</f>
        <v>18.812229807711116</v>
      </c>
      <c r="Q8" s="11">
        <f>SUM(Q10,Q12,Q13,Q14)</f>
        <v>1391</v>
      </c>
      <c r="R8" s="14">
        <f>IF(Q8=0,".0",Q8/D8*100)</f>
        <v>2.7209952856947242</v>
      </c>
      <c r="S8" s="11">
        <f>SUM(S10,S12,S13,S14)</f>
        <v>3324</v>
      </c>
      <c r="T8" s="14">
        <f>IF(S8=0,".0",S8/D8*100)</f>
        <v>6.5022202226091039</v>
      </c>
      <c r="U8" s="11">
        <f>SUM(U10,U12,U13,U14)</f>
        <v>239</v>
      </c>
      <c r="V8" s="14">
        <f>IF(U8=0,".0",U8/D8*100)</f>
        <v>0.4675182410359735</v>
      </c>
      <c r="W8" s="7"/>
      <c r="X8" s="7"/>
      <c r="Y8" s="7"/>
      <c r="Z8" s="7"/>
    </row>
    <row r="9" spans="1:26" x14ac:dyDescent="0.2">
      <c r="A9" s="26" t="s">
        <v>17</v>
      </c>
      <c r="B9" s="26"/>
      <c r="C9" s="26"/>
      <c r="D9" s="15"/>
      <c r="E9" s="15"/>
      <c r="F9" s="14"/>
      <c r="G9" s="16"/>
      <c r="H9" s="14"/>
      <c r="I9" s="16"/>
      <c r="J9" s="14"/>
      <c r="K9" s="16"/>
      <c r="L9" s="14"/>
      <c r="M9" s="11"/>
      <c r="N9" s="12"/>
      <c r="O9" s="16"/>
      <c r="P9" s="14"/>
      <c r="Q9" s="11"/>
      <c r="R9" s="12"/>
      <c r="S9" s="11"/>
      <c r="T9" s="12"/>
      <c r="U9" s="11"/>
      <c r="V9" s="12"/>
      <c r="W9" s="7"/>
      <c r="X9" s="7"/>
      <c r="Y9" s="7"/>
      <c r="Z9" s="7"/>
    </row>
    <row r="10" spans="1:26" ht="13.5" x14ac:dyDescent="0.2">
      <c r="A10" s="29" t="s">
        <v>18</v>
      </c>
      <c r="B10" s="29"/>
      <c r="C10" s="29"/>
      <c r="D10" s="11">
        <f>SUM(E10,M10)</f>
        <v>6067</v>
      </c>
      <c r="E10" s="11">
        <f>SUM(G10,I10,K10)</f>
        <v>5425</v>
      </c>
      <c r="F10" s="14">
        <f>IF(E10=0,".0",E10/D10*100)</f>
        <v>89.418163837151809</v>
      </c>
      <c r="G10" s="16">
        <v>1113</v>
      </c>
      <c r="H10" s="14">
        <f>IF(G10=0,".0",G10/D10*100)</f>
        <v>18.345145871105984</v>
      </c>
      <c r="I10" s="16">
        <v>4170</v>
      </c>
      <c r="J10" s="14">
        <f>IF(I10=0,".0",I10/D10*100)</f>
        <v>68.732487225976584</v>
      </c>
      <c r="K10" s="16">
        <v>142</v>
      </c>
      <c r="L10" s="14">
        <f>IF(K10=0,".0",K10/D10*100)</f>
        <v>2.340530740069227</v>
      </c>
      <c r="M10" s="11">
        <f>SUM(O10,Q10,S10,U10)</f>
        <v>642</v>
      </c>
      <c r="N10" s="14">
        <f>IF(M10=0,".0",M10/D10*100)</f>
        <v>10.581836162848195</v>
      </c>
      <c r="O10" s="16">
        <v>486</v>
      </c>
      <c r="P10" s="14">
        <f>IF(O10=0,".0",O10/D10*100)</f>
        <v>8.0105488709411574</v>
      </c>
      <c r="Q10" s="11">
        <v>66</v>
      </c>
      <c r="R10" s="14">
        <f>IF(Q10=0,".0",Q10/D10*100)</f>
        <v>1.0878523158068238</v>
      </c>
      <c r="S10" s="11">
        <v>83</v>
      </c>
      <c r="T10" s="14">
        <f>IF(S10=0,".0",S10/D10*100)</f>
        <v>1.3680567001813086</v>
      </c>
      <c r="U10" s="11">
        <v>7</v>
      </c>
      <c r="V10" s="14">
        <f>IF(U10=0,".0",U10/D10*100)</f>
        <v>0.11537827591890555</v>
      </c>
      <c r="W10" s="7"/>
      <c r="X10" s="7"/>
      <c r="Y10" s="7"/>
      <c r="Z10" s="7"/>
    </row>
    <row r="11" spans="1:26" x14ac:dyDescent="0.2">
      <c r="A11" s="26" t="s">
        <v>19</v>
      </c>
      <c r="B11" s="26"/>
      <c r="C11" s="26"/>
      <c r="D11" s="11"/>
      <c r="E11" s="11"/>
      <c r="F11" s="14"/>
      <c r="G11" s="16"/>
      <c r="H11" s="14"/>
      <c r="I11" s="16"/>
      <c r="J11" s="14"/>
      <c r="K11" s="16"/>
      <c r="L11" s="14"/>
      <c r="M11" s="11"/>
      <c r="N11" s="12"/>
      <c r="O11" s="16"/>
      <c r="P11" s="14"/>
      <c r="Q11" s="11"/>
      <c r="R11" s="12"/>
      <c r="S11" s="11"/>
      <c r="T11" s="12"/>
      <c r="U11" s="11"/>
      <c r="V11" s="12"/>
      <c r="W11" s="7"/>
      <c r="X11" s="7"/>
      <c r="Y11" s="7"/>
      <c r="Z11" s="7"/>
    </row>
    <row r="12" spans="1:26" ht="13.5" customHeight="1" x14ac:dyDescent="0.2">
      <c r="A12" s="29" t="s">
        <v>20</v>
      </c>
      <c r="B12" s="29"/>
      <c r="C12" s="29"/>
      <c r="D12" s="11">
        <f>SUM(E12,M12)</f>
        <v>582</v>
      </c>
      <c r="E12" s="11">
        <f>SUM(G12,I12,K12)</f>
        <v>582</v>
      </c>
      <c r="F12" s="14">
        <f>IF(E12=0,".0",E12/D12*100)</f>
        <v>100</v>
      </c>
      <c r="G12" s="16">
        <v>0</v>
      </c>
      <c r="H12" s="14" t="str">
        <f>IF(G12=0,".0",G12/D12*100)</f>
        <v>.0</v>
      </c>
      <c r="I12" s="16">
        <v>435</v>
      </c>
      <c r="J12" s="14">
        <f>IF(I12=0,".0",I12/D12*100)</f>
        <v>74.742268041237111</v>
      </c>
      <c r="K12" s="16">
        <v>147</v>
      </c>
      <c r="L12" s="14">
        <f>IF(K12=0,".0",K12/D12*100)</f>
        <v>25.257731958762886</v>
      </c>
      <c r="M12" s="11">
        <f>SUM(O12,Q12,S12,U12)</f>
        <v>0</v>
      </c>
      <c r="N12" s="14" t="str">
        <f>IF(M12=0,".0",M12/D12*100)</f>
        <v>.0</v>
      </c>
      <c r="O12" s="16">
        <v>0</v>
      </c>
      <c r="P12" s="14" t="str">
        <f>IF(O12=0,".0",O12/D12*100)</f>
        <v>.0</v>
      </c>
      <c r="Q12" s="11">
        <v>0</v>
      </c>
      <c r="R12" s="14" t="str">
        <f>IF(Q12=0,".0",Q12/D12*100)</f>
        <v>.0</v>
      </c>
      <c r="S12" s="11">
        <v>0</v>
      </c>
      <c r="T12" s="14" t="str">
        <f>IF(S12=0,".0",S12/D12*100)</f>
        <v>.0</v>
      </c>
      <c r="U12" s="11">
        <v>0</v>
      </c>
      <c r="V12" s="14" t="str">
        <f>IF(U12=0,".0",U12/D12*100)</f>
        <v>.0</v>
      </c>
      <c r="W12" s="7"/>
      <c r="X12" s="7"/>
      <c r="Y12" s="7"/>
      <c r="Z12" s="7"/>
    </row>
    <row r="13" spans="1:26" ht="13.5" x14ac:dyDescent="0.2">
      <c r="A13" s="29" t="s">
        <v>21</v>
      </c>
      <c r="B13" s="29"/>
      <c r="C13" s="29"/>
      <c r="D13" s="11">
        <f>SUM(E13,M13)</f>
        <v>362</v>
      </c>
      <c r="E13" s="11">
        <f>SUM(G13,I13,K13)</f>
        <v>330</v>
      </c>
      <c r="F13" s="14">
        <f>IF(E13=0,".0",E13/D13*100)</f>
        <v>91.160220994475139</v>
      </c>
      <c r="G13" s="16">
        <v>104</v>
      </c>
      <c r="H13" s="14">
        <f>IF(G13=0,".0",G13/D13*100)</f>
        <v>28.729281767955801</v>
      </c>
      <c r="I13" s="16">
        <v>166</v>
      </c>
      <c r="J13" s="14">
        <f>IF(I13=0,".0",I13/D13*100)</f>
        <v>45.856353591160222</v>
      </c>
      <c r="K13" s="16">
        <v>60</v>
      </c>
      <c r="L13" s="14">
        <f>IF(K13=0,".0",K13/D13*100)</f>
        <v>16.574585635359114</v>
      </c>
      <c r="M13" s="11">
        <f>SUM(O13,Q13,S13,U13)</f>
        <v>32</v>
      </c>
      <c r="N13" s="14">
        <f>IF(M13=0,".0",M13/D13*100)</f>
        <v>8.8397790055248606</v>
      </c>
      <c r="O13" s="16">
        <v>22</v>
      </c>
      <c r="P13" s="14">
        <f>IF(O13=0,".0",O13/D13*100)</f>
        <v>6.0773480662983426</v>
      </c>
      <c r="Q13" s="11">
        <v>2</v>
      </c>
      <c r="R13" s="14">
        <f>IF(Q13=0,".0",Q13/D13*100)</f>
        <v>0.55248618784530379</v>
      </c>
      <c r="S13" s="11">
        <v>8</v>
      </c>
      <c r="T13" s="14">
        <f>IF(S13=0,".0",S13/D13*100)</f>
        <v>2.2099447513812152</v>
      </c>
      <c r="U13" s="11">
        <v>0</v>
      </c>
      <c r="V13" s="14" t="str">
        <f>IF(U13=0,".0",U13/D13*100)</f>
        <v>.0</v>
      </c>
      <c r="W13" s="7"/>
      <c r="X13" s="7"/>
      <c r="Y13" s="7"/>
      <c r="Z13" s="7"/>
    </row>
    <row r="14" spans="1:26" ht="14.25" customHeight="1" x14ac:dyDescent="0.2">
      <c r="A14" s="29" t="s">
        <v>22</v>
      </c>
      <c r="B14" s="29"/>
      <c r="C14" s="29"/>
      <c r="D14" s="11">
        <f>SUM(E14,M14)</f>
        <v>44110</v>
      </c>
      <c r="E14" s="11">
        <f>SUM(G14,I14,K14)</f>
        <v>30213</v>
      </c>
      <c r="F14" s="14">
        <f>IF(E14=0,".0",E14/D14*100)</f>
        <v>68.494672409884387</v>
      </c>
      <c r="G14" s="16">
        <v>7010</v>
      </c>
      <c r="H14" s="14">
        <f>IF(G14=0,".0",G14/D14*100)</f>
        <v>15.892087961913399</v>
      </c>
      <c r="I14" s="16">
        <v>20750</v>
      </c>
      <c r="J14" s="14">
        <f>IF(I14=0,".0",I14/D14*100)</f>
        <v>47.041487191113127</v>
      </c>
      <c r="K14" s="16">
        <v>2453</v>
      </c>
      <c r="L14" s="14">
        <f>IF(K14=0,".0",K14/D14*100)</f>
        <v>5.5610972568578552</v>
      </c>
      <c r="M14" s="11">
        <f>SUM(O14,Q14,S14,U14)</f>
        <v>13897</v>
      </c>
      <c r="N14" s="14">
        <f>IF(M14=0,".0",M14/D14*100)</f>
        <v>31.505327590115623</v>
      </c>
      <c r="O14" s="16">
        <v>9109</v>
      </c>
      <c r="P14" s="14">
        <f>IF(O14=0,".0",O14/D14*100)</f>
        <v>20.650646111992746</v>
      </c>
      <c r="Q14" s="11">
        <v>1323</v>
      </c>
      <c r="R14" s="14">
        <f>IF(Q14=0,".0",Q14/D14*100)</f>
        <v>2.9993198821128999</v>
      </c>
      <c r="S14" s="11">
        <v>3233</v>
      </c>
      <c r="T14" s="14">
        <f>IF(S14=0,".0",S14/D14*100)</f>
        <v>7.3294037633189753</v>
      </c>
      <c r="U14" s="11">
        <v>232</v>
      </c>
      <c r="V14" s="14">
        <f>IF(U14=0,".0",U14/D14*100)</f>
        <v>0.52595783269099972</v>
      </c>
      <c r="W14" s="7"/>
      <c r="X14" s="7"/>
      <c r="Y14" s="7"/>
      <c r="Z14" s="7"/>
    </row>
    <row r="15" spans="1:26" x14ac:dyDescent="0.2">
      <c r="A15" s="17"/>
      <c r="B15" s="17"/>
      <c r="C15" s="17"/>
      <c r="D15" s="17"/>
      <c r="E15" s="17"/>
      <c r="F15" s="17"/>
      <c r="G15" s="17"/>
      <c r="H15" s="17"/>
      <c r="I15" s="17"/>
      <c r="J15" s="17"/>
      <c r="K15" s="17"/>
      <c r="L15" s="17"/>
      <c r="M15" s="17"/>
      <c r="N15" s="17"/>
      <c r="O15" s="17"/>
      <c r="P15" s="17"/>
      <c r="Q15" s="17"/>
      <c r="R15" s="17"/>
      <c r="S15" s="17"/>
      <c r="T15" s="17"/>
      <c r="U15" s="17"/>
      <c r="V15" s="17"/>
      <c r="W15" s="7"/>
      <c r="X15" s="7"/>
      <c r="Y15" s="7"/>
      <c r="Z15" s="7"/>
    </row>
    <row r="16" spans="1:26" ht="13.5" customHeight="1" x14ac:dyDescent="0.2">
      <c r="A16" s="50" t="s">
        <v>23</v>
      </c>
      <c r="B16" s="50"/>
      <c r="C16" s="50"/>
      <c r="D16" s="50"/>
      <c r="E16" s="50"/>
      <c r="F16" s="50"/>
      <c r="G16" s="50"/>
      <c r="H16" s="50"/>
      <c r="I16" s="50"/>
      <c r="J16" s="50"/>
      <c r="K16" s="50"/>
      <c r="L16" s="50"/>
      <c r="M16" s="50"/>
      <c r="N16" s="50"/>
      <c r="O16" s="50"/>
      <c r="P16" s="50"/>
      <c r="Q16" s="50"/>
      <c r="R16" s="50"/>
      <c r="S16" s="50"/>
      <c r="T16" s="50"/>
      <c r="U16" s="7"/>
      <c r="V16" s="7"/>
      <c r="W16" s="7"/>
      <c r="X16" s="7"/>
      <c r="Y16" s="7"/>
      <c r="Z16" s="7"/>
    </row>
    <row r="17" spans="1:26" x14ac:dyDescent="0.2">
      <c r="A17" s="49" t="s">
        <v>24</v>
      </c>
      <c r="B17" s="49"/>
      <c r="C17" s="49"/>
      <c r="D17" s="49"/>
      <c r="E17" s="49"/>
      <c r="F17" s="49"/>
      <c r="G17" s="49"/>
      <c r="H17" s="49"/>
      <c r="I17" s="49"/>
      <c r="J17" s="49"/>
      <c r="K17" s="49"/>
      <c r="L17" s="49"/>
      <c r="M17" s="49"/>
      <c r="N17" s="19"/>
      <c r="O17" s="19"/>
      <c r="P17" s="19"/>
      <c r="Q17" s="19"/>
      <c r="R17" s="19"/>
      <c r="S17" s="19"/>
      <c r="T17" s="19"/>
      <c r="U17" s="19"/>
      <c r="V17" s="19"/>
      <c r="W17" s="7"/>
      <c r="X17" s="7"/>
      <c r="Y17" s="7"/>
      <c r="Z17" s="7"/>
    </row>
    <row r="18" spans="1:26" ht="24.75" customHeight="1" x14ac:dyDescent="0.2">
      <c r="A18" s="47" t="s">
        <v>25</v>
      </c>
      <c r="B18" s="48"/>
      <c r="C18" s="48"/>
      <c r="D18" s="48"/>
      <c r="E18" s="48"/>
      <c r="F18" s="48"/>
      <c r="G18" s="48"/>
      <c r="H18" s="48"/>
      <c r="I18" s="48"/>
      <c r="J18" s="48"/>
      <c r="K18" s="48"/>
      <c r="L18" s="48"/>
      <c r="M18" s="48"/>
      <c r="N18" s="48"/>
      <c r="O18" s="48"/>
      <c r="P18" s="48"/>
      <c r="Q18" s="48"/>
      <c r="R18" s="48"/>
      <c r="S18" s="48"/>
      <c r="T18" s="48"/>
      <c r="U18" s="7"/>
      <c r="V18" s="7"/>
      <c r="W18" s="7"/>
      <c r="X18" s="7"/>
      <c r="Y18" s="7"/>
      <c r="Z18" s="7"/>
    </row>
    <row r="19" spans="1:26" ht="21.75" customHeight="1" x14ac:dyDescent="0.2">
      <c r="A19" s="47" t="s">
        <v>26</v>
      </c>
      <c r="B19" s="48"/>
      <c r="C19" s="48"/>
      <c r="D19" s="48"/>
      <c r="E19" s="48"/>
      <c r="F19" s="48"/>
      <c r="G19" s="48"/>
      <c r="H19" s="48"/>
      <c r="I19" s="48"/>
      <c r="J19" s="48"/>
      <c r="K19" s="48"/>
      <c r="L19" s="48"/>
      <c r="M19" s="48"/>
      <c r="N19" s="48"/>
      <c r="O19" s="48"/>
      <c r="P19" s="48"/>
      <c r="Q19" s="48"/>
      <c r="R19" s="48"/>
      <c r="S19" s="48"/>
      <c r="T19" s="48"/>
      <c r="U19" s="18"/>
      <c r="V19" s="18"/>
      <c r="W19" s="18"/>
      <c r="X19" s="7"/>
      <c r="Y19" s="7"/>
      <c r="Z19" s="7"/>
    </row>
    <row r="20" spans="1:26" x14ac:dyDescent="0.2">
      <c r="A20" s="20" t="s">
        <v>27</v>
      </c>
      <c r="B20" s="21"/>
      <c r="C20" s="21"/>
      <c r="D20" s="21"/>
      <c r="E20" s="21"/>
      <c r="F20" s="21"/>
      <c r="G20" s="21"/>
      <c r="H20" s="21"/>
      <c r="I20" s="21"/>
      <c r="J20" s="21"/>
      <c r="K20" s="21"/>
      <c r="L20" s="21"/>
      <c r="M20" s="21"/>
      <c r="N20" s="21"/>
      <c r="O20" s="21"/>
      <c r="P20" s="21"/>
      <c r="Q20" s="21"/>
      <c r="R20" s="21"/>
      <c r="S20" s="21"/>
      <c r="T20" s="21"/>
      <c r="U20" s="21"/>
      <c r="V20" s="21"/>
      <c r="W20" s="7"/>
      <c r="X20" s="7"/>
      <c r="Y20" s="7"/>
      <c r="Z20" s="7"/>
    </row>
    <row r="21" spans="1:26" x14ac:dyDescent="0.2">
      <c r="A21" s="22" t="s">
        <v>28</v>
      </c>
      <c r="B21" s="21"/>
      <c r="C21" s="21"/>
      <c r="D21" s="21"/>
      <c r="E21" s="21"/>
      <c r="F21" s="21"/>
      <c r="G21" s="21"/>
      <c r="H21" s="21"/>
      <c r="I21" s="21"/>
      <c r="J21" s="21"/>
      <c r="K21" s="21"/>
      <c r="L21" s="21"/>
      <c r="M21" s="21"/>
      <c r="N21" s="21"/>
      <c r="O21" s="21"/>
      <c r="P21" s="21"/>
      <c r="Q21" s="21"/>
      <c r="R21" s="21"/>
      <c r="S21" s="21"/>
      <c r="T21" s="21"/>
      <c r="U21" s="21"/>
      <c r="V21" s="21"/>
      <c r="W21" s="7"/>
      <c r="X21" s="7"/>
      <c r="Y21" s="7"/>
      <c r="Z21" s="7"/>
    </row>
    <row r="22" spans="1:26" x14ac:dyDescent="0.2">
      <c r="A22" s="22" t="s">
        <v>29</v>
      </c>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A18:T18"/>
    <mergeCell ref="A19:T19"/>
    <mergeCell ref="A12:C12"/>
    <mergeCell ref="A17:M17"/>
    <mergeCell ref="A16:T16"/>
    <mergeCell ref="A14:C14"/>
    <mergeCell ref="A13:C13"/>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U5:V5"/>
    <mergeCell ref="A8:C8"/>
    <mergeCell ref="A9:C9"/>
    <mergeCell ref="F5:F6"/>
    <mergeCell ref="A10:C10"/>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ble xmlns="adbf0efb-dbe3-4c6f-a043-a61cd902a429">E7A</Table>
    <Quarter xmlns="adbf0efb-dbe3-4c6f-a043-a61cd902a429">Q3</Quarter>
    <Year xmlns="adbf0efb-dbe3-4c6f-a043-a61cd902a429">2021</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C2E0F4A32FBA479E406AA3BD5452F2" ma:contentTypeVersion="5" ma:contentTypeDescription="Create a new document." ma:contentTypeScope="" ma:versionID="a37e55ff2451882618d5d75b136f353b">
  <xsd:schema xmlns:xsd="http://www.w3.org/2001/XMLSchema" xmlns:xs="http://www.w3.org/2001/XMLSchema" xmlns:p="http://schemas.microsoft.com/office/2006/metadata/properties" xmlns:ns2="adbf0efb-dbe3-4c6f-a043-a61cd902a429" targetNamespace="http://schemas.microsoft.com/office/2006/metadata/properties" ma:root="true" ma:fieldsID="b2bd1c1a6648159726902fa40aaedf41" ns2:_="">
    <xsd:import namespace="adbf0efb-dbe3-4c6f-a043-a61cd902a429"/>
    <xsd:element name="properties">
      <xsd:complexType>
        <xsd:sequence>
          <xsd:element name="documentManagement">
            <xsd:complexType>
              <xsd:all>
                <xsd:element ref="ns2:Table" minOccurs="0"/>
                <xsd:element ref="ns2:Year" minOccurs="0"/>
                <xsd:element ref="ns2:Quart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f0efb-dbe3-4c6f-a043-a61cd902a429" elementFormDefault="qualified">
    <xsd:import namespace="http://schemas.microsoft.com/office/2006/documentManagement/types"/>
    <xsd:import namespace="http://schemas.microsoft.com/office/infopath/2007/PartnerControls"/>
    <xsd:element name="Table" ma:index="8" nillable="true" ma:displayName="Table" ma:format="Dropdown" ma:indexed="true" ma:internalName="Table">
      <xsd:simpleType>
        <xsd:restriction base="dms:Choice">
          <xsd:enumeration value="E1"/>
          <xsd:enumeration value="E2"/>
          <xsd:enumeration value="E3"/>
          <xsd:enumeration value="E7A"/>
          <xsd:enumeration value="E8"/>
          <xsd:enumeration value="E8A"/>
          <xsd:enumeration value="E10"/>
          <xsd:enumeration value="H1"/>
          <xsd:enumeration value="H2"/>
          <xsd:enumeration value="H3"/>
          <xsd:enumeration value="H3A"/>
          <xsd:enumeration value="H3B"/>
          <xsd:enumeration value="H6"/>
          <xsd:enumeration value="H7"/>
          <xsd:enumeration value="H8"/>
          <xsd:enumeration value="H9A"/>
          <xsd:enumeration value="H13"/>
          <xsd:enumeration value="H14"/>
          <xsd:enumeration value="H14A"/>
          <xsd:enumeration value="H14B"/>
          <xsd:enumeration value="H15"/>
          <xsd:enumeration value="PTS"/>
          <xsd:enumeration value="S13"/>
          <xsd:enumeration value="S14"/>
        </xsd:restriction>
      </xsd:simpleType>
    </xsd:element>
    <xsd:element name="Year" ma:index="9" nillable="true" ma:displayName="Year" ma:format="Dropdown" ma:indexed="true" ma:internalName="Ye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Quarter" ma:index="10" nillable="true" ma:displayName="Quarter" ma:format="Dropdown" ma:indexed="true" ma:internalName="Quarter">
      <xsd:simpleType>
        <xsd:restriction base="dms:Choice">
          <xsd:enumeration value="Q1"/>
          <xsd:enumeration value="Q2"/>
          <xsd:enumeration value="Q3"/>
          <xsd:enumeration value="Q4"/>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1C84C3-6348-42B6-8D87-79B7BE910B01}">
  <ds:schemaRefs>
    <ds:schemaRef ds:uri="http://schemas.microsoft.com/office/2006/metadata/properties"/>
    <ds:schemaRef ds:uri="http://schemas.microsoft.com/office/infopath/2007/PartnerControls"/>
    <ds:schemaRef ds:uri="adbf0efb-dbe3-4c6f-a043-a61cd902a429"/>
  </ds:schemaRefs>
</ds:datastoreItem>
</file>

<file path=customXml/itemProps2.xml><?xml version="1.0" encoding="utf-8"?>
<ds:datastoreItem xmlns:ds="http://schemas.openxmlformats.org/officeDocument/2006/customXml" ds:itemID="{9907FDA3-C1EF-4DB1-8E6B-7275B0EFED77}">
  <ds:schemaRefs>
    <ds:schemaRef ds:uri="http://schemas.microsoft.com/sharepoint/v3/contenttype/forms"/>
  </ds:schemaRefs>
</ds:datastoreItem>
</file>

<file path=customXml/itemProps3.xml><?xml version="1.0" encoding="utf-8"?>
<ds:datastoreItem xmlns:ds="http://schemas.openxmlformats.org/officeDocument/2006/customXml" ds:itemID="{D50260AC-E7B6-47DF-92D7-10E599854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f0efb-dbe3-4c6f-a043-a61cd902a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Danita Mitchell</cp:lastModifiedBy>
  <cp:lastPrinted>2020-03-02T16:22:44Z</cp:lastPrinted>
  <dcterms:created xsi:type="dcterms:W3CDTF">2005-10-17T17:44:27Z</dcterms:created>
  <dcterms:modified xsi:type="dcterms:W3CDTF">2021-08-09T12:47:26Z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0x01010094C2E0F4A32FBA479E406AA3BD5452F2</vt:lpwstr>
  </property>
</Properties>
</file>