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ost Conviction Supervision\June 2021\"/>
    </mc:Choice>
  </mc:AlternateContent>
  <xr:revisionPtr revIDLastSave="0" documentId="8_{4766D1F0-2A9C-44A0-BC98-D838F7111BCE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L104" i="1"/>
  <c r="K104" i="1"/>
  <c r="L103" i="1"/>
  <c r="L102" i="1"/>
  <c r="L101" i="1"/>
  <c r="L100" i="1"/>
  <c r="L99" i="1"/>
  <c r="L98" i="1"/>
  <c r="L97" i="1"/>
  <c r="L96" i="1"/>
  <c r="R95" i="1"/>
  <c r="Q95" i="1"/>
  <c r="P95" i="1"/>
  <c r="O95" i="1"/>
  <c r="N95" i="1"/>
  <c r="M95" i="1"/>
  <c r="L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 s="1"/>
  <c r="R79" i="1"/>
  <c r="Q79" i="1"/>
  <c r="P79" i="1"/>
  <c r="O79" i="1"/>
  <c r="N79" i="1"/>
  <c r="M79" i="1"/>
  <c r="K79" i="1"/>
  <c r="L78" i="1"/>
  <c r="L77" i="1"/>
  <c r="L76" i="1"/>
  <c r="L75" i="1"/>
  <c r="L74" i="1"/>
  <c r="L73" i="1"/>
  <c r="L72" i="1"/>
  <c r="L71" i="1"/>
  <c r="L68" i="1" s="1"/>
  <c r="L70" i="1"/>
  <c r="L69" i="1"/>
  <c r="R68" i="1"/>
  <c r="Q68" i="1"/>
  <c r="P68" i="1"/>
  <c r="O68" i="1"/>
  <c r="N68" i="1"/>
  <c r="M68" i="1"/>
  <c r="K68" i="1"/>
  <c r="L67" i="1"/>
  <c r="L66" i="1"/>
  <c r="L65" i="1"/>
  <c r="L64" i="1"/>
  <c r="L63" i="1"/>
  <c r="L62" i="1"/>
  <c r="L61" i="1"/>
  <c r="R60" i="1"/>
  <c r="Q60" i="1"/>
  <c r="P60" i="1"/>
  <c r="O60" i="1"/>
  <c r="N60" i="1"/>
  <c r="M60" i="1"/>
  <c r="L60" i="1"/>
  <c r="K60" i="1"/>
  <c r="L59" i="1"/>
  <c r="L58" i="1"/>
  <c r="L57" i="1"/>
  <c r="L56" i="1"/>
  <c r="L55" i="1"/>
  <c r="L54" i="1"/>
  <c r="L53" i="1"/>
  <c r="L50" i="1" s="1"/>
  <c r="L52" i="1"/>
  <c r="L51" i="1"/>
  <c r="R50" i="1"/>
  <c r="Q50" i="1"/>
  <c r="P50" i="1"/>
  <c r="O50" i="1"/>
  <c r="N50" i="1"/>
  <c r="M50" i="1"/>
  <c r="K50" i="1"/>
  <c r="L49" i="1"/>
  <c r="L48" i="1"/>
  <c r="L47" i="1"/>
  <c r="L46" i="1"/>
  <c r="L45" i="1"/>
  <c r="L44" i="1"/>
  <c r="L40" i="1" s="1"/>
  <c r="L43" i="1"/>
  <c r="L42" i="1"/>
  <c r="L41" i="1"/>
  <c r="R40" i="1"/>
  <c r="R7" i="1" s="1"/>
  <c r="Q40" i="1"/>
  <c r="P40" i="1"/>
  <c r="O40" i="1"/>
  <c r="N40" i="1"/>
  <c r="N7" i="1" s="1"/>
  <c r="M40" i="1"/>
  <c r="K40" i="1"/>
  <c r="L39" i="1"/>
  <c r="L38" i="1"/>
  <c r="L37" i="1"/>
  <c r="L36" i="1"/>
  <c r="L35" i="1"/>
  <c r="L34" i="1"/>
  <c r="L33" i="1"/>
  <c r="L32" i="1"/>
  <c r="L31" i="1"/>
  <c r="L30" i="1" s="1"/>
  <c r="R30" i="1"/>
  <c r="Q30" i="1"/>
  <c r="P30" i="1"/>
  <c r="O30" i="1"/>
  <c r="N30" i="1"/>
  <c r="M30" i="1"/>
  <c r="K30" i="1"/>
  <c r="L29" i="1"/>
  <c r="L28" i="1"/>
  <c r="L27" i="1"/>
  <c r="L26" i="1"/>
  <c r="L23" i="1" s="1"/>
  <c r="L25" i="1"/>
  <c r="L24" i="1"/>
  <c r="R23" i="1"/>
  <c r="Q23" i="1"/>
  <c r="P23" i="1"/>
  <c r="O23" i="1"/>
  <c r="N23" i="1"/>
  <c r="M23" i="1"/>
  <c r="K23" i="1"/>
  <c r="L22" i="1"/>
  <c r="L21" i="1"/>
  <c r="L20" i="1"/>
  <c r="L19" i="1"/>
  <c r="L18" i="1"/>
  <c r="L17" i="1"/>
  <c r="L16" i="1" s="1"/>
  <c r="R16" i="1"/>
  <c r="Q16" i="1"/>
  <c r="P16" i="1"/>
  <c r="O16" i="1"/>
  <c r="O7" i="1" s="1"/>
  <c r="N16" i="1"/>
  <c r="M16" i="1"/>
  <c r="K16" i="1"/>
  <c r="K7" i="1" s="1"/>
  <c r="L15" i="1"/>
  <c r="L14" i="1"/>
  <c r="L13" i="1"/>
  <c r="L12" i="1"/>
  <c r="L11" i="1"/>
  <c r="R10" i="1"/>
  <c r="Q10" i="1"/>
  <c r="P10" i="1"/>
  <c r="P7" i="1" s="1"/>
  <c r="O10" i="1"/>
  <c r="N10" i="1"/>
  <c r="M10" i="1"/>
  <c r="L10" i="1"/>
  <c r="K10" i="1"/>
  <c r="L9" i="1"/>
  <c r="Q7" i="1"/>
  <c r="M7" i="1"/>
  <c r="E113" i="1"/>
  <c r="E112" i="1"/>
  <c r="E111" i="1"/>
  <c r="E110" i="1"/>
  <c r="E109" i="1"/>
  <c r="E108" i="1"/>
  <c r="E107" i="1"/>
  <c r="E106" i="1"/>
  <c r="E104" i="1" s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5" i="1" s="1"/>
  <c r="E96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 s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E68" i="1"/>
  <c r="D68" i="1"/>
  <c r="C68" i="1"/>
  <c r="E67" i="1"/>
  <c r="E66" i="1"/>
  <c r="E65" i="1"/>
  <c r="E64" i="1"/>
  <c r="E63" i="1"/>
  <c r="E62" i="1"/>
  <c r="E60" i="1" s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I50" i="1"/>
  <c r="H50" i="1"/>
  <c r="G50" i="1"/>
  <c r="F50" i="1"/>
  <c r="E50" i="1"/>
  <c r="D50" i="1"/>
  <c r="C50" i="1"/>
  <c r="E49" i="1"/>
  <c r="E48" i="1"/>
  <c r="E47" i="1"/>
  <c r="E46" i="1"/>
  <c r="E45" i="1"/>
  <c r="E44" i="1"/>
  <c r="E43" i="1"/>
  <c r="E42" i="1"/>
  <c r="E41" i="1"/>
  <c r="E40" i="1" s="1"/>
  <c r="J40" i="1"/>
  <c r="J7" i="1" s="1"/>
  <c r="I40" i="1"/>
  <c r="H40" i="1"/>
  <c r="G40" i="1"/>
  <c r="F40" i="1"/>
  <c r="F7" i="1" s="1"/>
  <c r="D40" i="1"/>
  <c r="C40" i="1"/>
  <c r="E39" i="1"/>
  <c r="E38" i="1"/>
  <c r="E37" i="1"/>
  <c r="E36" i="1"/>
  <c r="E35" i="1"/>
  <c r="E34" i="1"/>
  <c r="E33" i="1"/>
  <c r="E32" i="1"/>
  <c r="E31" i="1"/>
  <c r="E30" i="1" s="1"/>
  <c r="J30" i="1"/>
  <c r="I30" i="1"/>
  <c r="H30" i="1"/>
  <c r="G30" i="1"/>
  <c r="F30" i="1"/>
  <c r="D30" i="1"/>
  <c r="C30" i="1"/>
  <c r="E29" i="1"/>
  <c r="E28" i="1"/>
  <c r="E27" i="1"/>
  <c r="E26" i="1"/>
  <c r="E25" i="1"/>
  <c r="E24" i="1"/>
  <c r="J23" i="1"/>
  <c r="I23" i="1"/>
  <c r="H23" i="1"/>
  <c r="G23" i="1"/>
  <c r="F23" i="1"/>
  <c r="E23" i="1"/>
  <c r="D23" i="1"/>
  <c r="C23" i="1"/>
  <c r="E22" i="1"/>
  <c r="E21" i="1"/>
  <c r="E20" i="1"/>
  <c r="E19" i="1"/>
  <c r="E18" i="1"/>
  <c r="E17" i="1"/>
  <c r="E16" i="1" s="1"/>
  <c r="J16" i="1"/>
  <c r="I16" i="1"/>
  <c r="H16" i="1"/>
  <c r="G16" i="1"/>
  <c r="F16" i="1"/>
  <c r="D16" i="1"/>
  <c r="C16" i="1"/>
  <c r="E15" i="1"/>
  <c r="E14" i="1"/>
  <c r="E13" i="1"/>
  <c r="E12" i="1"/>
  <c r="E11" i="1"/>
  <c r="E10" i="1" s="1"/>
  <c r="J10" i="1"/>
  <c r="I10" i="1"/>
  <c r="H10" i="1"/>
  <c r="H7" i="1" s="1"/>
  <c r="G10" i="1"/>
  <c r="G7" i="1" s="1"/>
  <c r="F10" i="1"/>
  <c r="D10" i="1"/>
  <c r="D7" i="1" s="1"/>
  <c r="C10" i="1"/>
  <c r="C7" i="1" s="1"/>
  <c r="E9" i="1"/>
  <c r="I7" i="1"/>
  <c r="L7" i="1" l="1"/>
  <c r="E7" i="1"/>
</calcChain>
</file>

<file path=xl/sharedStrings.xml><?xml version="1.0" encoding="utf-8"?>
<sst xmlns="http://schemas.openxmlformats.org/spreadsheetml/2006/main" count="131" uniqueCount="126">
  <si>
    <t>Table E-1.</t>
  </si>
  <si>
    <t>Federal Probation System -- Persons Received for and Removed From Post-Conviction Supervision</t>
  </si>
  <si>
    <t>For the 12-Month Period Ending June 30, 2021</t>
  </si>
  <si>
    <t>Circuit and District</t>
  </si>
  <si>
    <t>Persons Under Supervision July 01, 2020</t>
  </si>
  <si>
    <t>Received for Post Conviction Supervision</t>
  </si>
  <si>
    <t>Total Received</t>
  </si>
  <si>
    <t>Total Less Transfers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</si>
  <si>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</si>
  <si>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</si>
  <si>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</si>
  <si>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</si>
  <si>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</si>
  <si>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</si>
  <si>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</si>
  <si>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</si>
  <si>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</si>
  <si>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</si>
  <si>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</si>
  <si>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</si>
  <si>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</si>
  <si>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</si>
  <si>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</si>
  <si>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</si>
  <si>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</si>
  <si>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</si>
  <si>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</si>
  <si>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</si>
  <si>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</si>
  <si>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</si>
  <si>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</si>
  <si>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</si>
  <si>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</si>
  <si>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</si>
  <si>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</si>
  <si>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</si>
  <si>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</si>
  <si>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</si>
  <si>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</si>
  <si>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</si>
  <si>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</si>
  <si>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</si>
  <si>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</si>
  <si>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</si>
  <si>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</si>
  <si>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</si>
  <si>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</si>
  <si>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</si>
  <si>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</si>
  <si>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</si>
  <si>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</si>
  <si>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</si>
  <si>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</si>
  <si>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</si>
  <si>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</si>
  <si>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</si>
  <si>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</si>
  <si>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</si>
  <si>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</si>
  <si>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</si>
  <si>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</si>
  <si>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</si>
  <si>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</si>
  <si>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</si>
  <si>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</si>
  <si>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</si>
  <si>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</si>
  <si>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</si>
  <si>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</si>
  <si>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</si>
  <si>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</si>
  <si>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</si>
  <si>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</si>
  <si>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</si>
  <si>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</si>
  <si>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</si>
  <si>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</si>
  <si>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</si>
  <si>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</si>
  <si>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</si>
  <si>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</si>
  <si>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</si>
  <si>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</si>
  <si>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</si>
  <si>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</si>
  <si>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</si>
  <si>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</si>
  <si>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</si>
  <si>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</si>
  <si>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</si>
  <si>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</si>
  <si>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</si>
  <si>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</si>
  <si>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</si>
  <si>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</si>
  <si>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</si>
  <si>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</si>
  <si>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</si>
  <si>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</si>
  <si>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</si>
  <si>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</si>
  <si>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</si>
  <si>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</si>
  <si>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</si>
  <si>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</si>
  <si>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</si>
  <si>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</si>
  <si>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</si>
  <si>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</si>
  <si>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</si>
  <si>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</si>
  <si>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</si>
  <si>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</si>
  <si>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</si>
  <si>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</si>
  <si>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</si>
  <si>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</si>
  <si>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</si>
  <si>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</si>
  <si>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</si>
  <si>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</si>
  <si>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accounts for Bureau of Prisons Federal Location Monitoring and Elderly Home Confinement (effective Jan 26, 2020).</t>
    </r>
  </si>
  <si>
    <t>Removed from Post Conviction Supervision</t>
  </si>
  <si>
    <t>Persons Under Supervision June 30, 2021</t>
  </si>
  <si>
    <t>Total Removed</t>
  </si>
  <si>
    <t>Removed by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</si>
</sst>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8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4" fillId="0" borderId="0" xfId="1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/>
    <xf numFmtId="0" fontId="10" fillId="0" borderId="12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" fontId="0" fillId="0" borderId="0" xfId="0" applyNumberFormat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R1944"/>
  <sheetViews>
    <sheetView tabSelected="1" workbookViewId="0">
      <selection activeCell="F16" sqref="F16"/>
    </sheetView>
  </sheetViews>
  <sheetFormatPr defaultColWidth="18" defaultRowHeight="12.75" x14ac:dyDescent="0.2"/>
  <cols>
    <col min="1" max="1" width="13.85546875" customWidth="1"/>
    <col min="2" max="2" width="14.140625" customWidth="1"/>
  </cols>
  <sheetData>
    <row r="1" spans="1:18" s="20" customFormat="1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8" ht="15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8" ht="15" customHeight="1" x14ac:dyDescent="0.2">
      <c r="A4" s="27" t="s">
        <v>3</v>
      </c>
      <c r="B4" s="28"/>
      <c r="C4" s="31" t="s">
        <v>4</v>
      </c>
      <c r="D4" s="25" t="s">
        <v>5</v>
      </c>
      <c r="E4" s="26"/>
      <c r="F4" s="26"/>
      <c r="G4" s="26"/>
      <c r="H4" s="26"/>
      <c r="I4" s="26"/>
      <c r="J4" s="26"/>
      <c r="K4" s="33" t="s">
        <v>122</v>
      </c>
      <c r="L4" s="34"/>
      <c r="M4" s="34"/>
      <c r="N4" s="34"/>
      <c r="O4" s="34"/>
      <c r="P4" s="34"/>
      <c r="Q4" s="34"/>
      <c r="R4" s="41" t="s">
        <v>123</v>
      </c>
    </row>
    <row r="5" spans="1:18" ht="41.25" customHeight="1" thickBot="1" x14ac:dyDescent="0.25">
      <c r="A5" s="29"/>
      <c r="B5" s="30"/>
      <c r="C5" s="32"/>
      <c r="D5" s="18" t="s">
        <v>6</v>
      </c>
      <c r="E5" s="18" t="s">
        <v>7</v>
      </c>
      <c r="F5" s="19" t="s">
        <v>8</v>
      </c>
      <c r="G5" s="18" t="s">
        <v>9</v>
      </c>
      <c r="H5" s="19" t="s">
        <v>10</v>
      </c>
      <c r="I5" s="18" t="s">
        <v>11</v>
      </c>
      <c r="J5" s="17" t="s">
        <v>12</v>
      </c>
      <c r="K5" s="35" t="s">
        <v>124</v>
      </c>
      <c r="L5" s="35" t="s">
        <v>7</v>
      </c>
      <c r="M5" s="35" t="s">
        <v>8</v>
      </c>
      <c r="N5" s="35" t="s">
        <v>9</v>
      </c>
      <c r="O5" s="35" t="s">
        <v>10</v>
      </c>
      <c r="P5" s="35" t="s">
        <v>11</v>
      </c>
      <c r="Q5" s="36" t="s">
        <v>125</v>
      </c>
      <c r="R5" s="42"/>
    </row>
    <row r="6" spans="1:18" ht="14.25" customHeight="1" thickTop="1" x14ac:dyDescent="0.2">
      <c r="C6" s="16"/>
      <c r="D6" s="16"/>
      <c r="E6" s="16"/>
      <c r="F6" s="16"/>
      <c r="G6" s="16"/>
      <c r="H6" s="16"/>
      <c r="I6" s="16"/>
      <c r="J6" s="16"/>
      <c r="K6" s="37"/>
      <c r="L6" s="37"/>
      <c r="M6" s="37"/>
      <c r="N6" s="37"/>
      <c r="O6" s="37"/>
      <c r="P6" s="37"/>
      <c r="Q6" s="37"/>
      <c r="R6" s="37"/>
    </row>
    <row r="7" spans="1:18" x14ac:dyDescent="0.2">
      <c r="A7" s="24" t="s">
        <v>13</v>
      </c>
      <c r="B7" s="24"/>
      <c r="C7" s="12">
        <f t="shared" ref="C7:R7" si="0">SUM(C9,C10,C16,C23,C30,C40,C50,C60,C68,C79,C95,C104)</f>
        <v>127008</v>
      </c>
      <c r="D7" s="12">
        <f t="shared" si="0"/>
        <v>58456</v>
      </c>
      <c r="E7" s="12">
        <f t="shared" si="0"/>
        <v>54311</v>
      </c>
      <c r="F7" s="12">
        <f t="shared" si="0"/>
        <v>5548</v>
      </c>
      <c r="G7" s="12">
        <f t="shared" si="0"/>
        <v>47971</v>
      </c>
      <c r="H7" s="12">
        <f t="shared" si="0"/>
        <v>241</v>
      </c>
      <c r="I7" s="12">
        <f t="shared" si="0"/>
        <v>551</v>
      </c>
      <c r="J7" s="12">
        <f t="shared" si="0"/>
        <v>4145</v>
      </c>
      <c r="K7" s="38">
        <f t="shared" si="0"/>
        <v>61112</v>
      </c>
      <c r="L7" s="38">
        <f t="shared" si="0"/>
        <v>57086</v>
      </c>
      <c r="M7" s="38">
        <f t="shared" si="0"/>
        <v>6305</v>
      </c>
      <c r="N7" s="38">
        <f t="shared" si="0"/>
        <v>49849</v>
      </c>
      <c r="O7" s="38">
        <f t="shared" si="0"/>
        <v>345</v>
      </c>
      <c r="P7" s="38">
        <f t="shared" si="0"/>
        <v>587</v>
      </c>
      <c r="Q7" s="38">
        <f t="shared" si="0"/>
        <v>4026</v>
      </c>
      <c r="R7" s="38">
        <f t="shared" si="0"/>
        <v>124249</v>
      </c>
    </row>
    <row r="8" spans="1:18" x14ac:dyDescent="0.2">
      <c r="A8" s="1"/>
      <c r="B8" s="1"/>
      <c r="C8" s="12"/>
      <c r="D8" s="12"/>
      <c r="E8" s="12"/>
      <c r="F8" s="12"/>
      <c r="G8" s="12"/>
      <c r="H8" s="12"/>
      <c r="I8" s="12"/>
      <c r="J8" s="12"/>
      <c r="K8" s="38"/>
      <c r="L8" s="38"/>
      <c r="M8" s="38"/>
      <c r="N8" s="38"/>
      <c r="O8" s="38"/>
      <c r="P8" s="38"/>
      <c r="Q8" s="38"/>
      <c r="R8" s="38"/>
    </row>
    <row r="9" spans="1:18" x14ac:dyDescent="0.2">
      <c r="B9" s="13" t="s">
        <v>14</v>
      </c>
      <c r="C9" s="12">
        <v>640</v>
      </c>
      <c r="D9" s="12">
        <v>318</v>
      </c>
      <c r="E9" s="12">
        <f>SUM(D9-J9)</f>
        <v>279</v>
      </c>
      <c r="F9" s="12">
        <v>31</v>
      </c>
      <c r="G9" s="12">
        <v>244</v>
      </c>
      <c r="H9" s="12">
        <v>3</v>
      </c>
      <c r="I9" s="12">
        <v>1</v>
      </c>
      <c r="J9" s="12">
        <v>39</v>
      </c>
      <c r="K9" s="38">
        <v>362</v>
      </c>
      <c r="L9" s="38">
        <f>SUM(K9-Q9)</f>
        <v>290</v>
      </c>
      <c r="M9" s="38">
        <v>46</v>
      </c>
      <c r="N9" s="38">
        <v>237</v>
      </c>
      <c r="O9" s="38">
        <v>6</v>
      </c>
      <c r="P9" s="38">
        <v>1</v>
      </c>
      <c r="Q9" s="38">
        <v>72</v>
      </c>
      <c r="R9" s="38">
        <v>594</v>
      </c>
    </row>
    <row r="10" spans="1:18" ht="21" customHeight="1" x14ac:dyDescent="0.2">
      <c r="A10" s="15" t="s">
        <v>15</v>
      </c>
      <c r="B10" s="15"/>
      <c r="C10" s="14">
        <f t="shared" ref="C10:R10" si="1">SUM(C11:C15)</f>
        <v>5359</v>
      </c>
      <c r="D10" s="14">
        <f t="shared" si="1"/>
        <v>2089</v>
      </c>
      <c r="E10" s="14">
        <f t="shared" si="1"/>
        <v>1983</v>
      </c>
      <c r="F10" s="14">
        <f t="shared" si="1"/>
        <v>174</v>
      </c>
      <c r="G10" s="14">
        <f t="shared" si="1"/>
        <v>1783</v>
      </c>
      <c r="H10" s="14">
        <f t="shared" si="1"/>
        <v>3</v>
      </c>
      <c r="I10" s="14">
        <f t="shared" si="1"/>
        <v>23</v>
      </c>
      <c r="J10" s="14">
        <f t="shared" si="1"/>
        <v>106</v>
      </c>
      <c r="K10" s="39">
        <f t="shared" si="1"/>
        <v>2298</v>
      </c>
      <c r="L10" s="39">
        <f t="shared" si="1"/>
        <v>2150</v>
      </c>
      <c r="M10" s="39">
        <f t="shared" si="1"/>
        <v>177</v>
      </c>
      <c r="N10" s="39">
        <f t="shared" si="1"/>
        <v>1946</v>
      </c>
      <c r="O10" s="39">
        <f t="shared" si="1"/>
        <v>13</v>
      </c>
      <c r="P10" s="39">
        <f t="shared" si="1"/>
        <v>14</v>
      </c>
      <c r="Q10" s="39">
        <f t="shared" si="1"/>
        <v>148</v>
      </c>
      <c r="R10" s="39">
        <f t="shared" si="1"/>
        <v>5151</v>
      </c>
    </row>
    <row r="11" spans="1:18" ht="21" customHeight="1" x14ac:dyDescent="0.2">
      <c r="A11" s="13"/>
      <c r="B11" s="13" t="s">
        <v>16</v>
      </c>
      <c r="C11" s="12">
        <v>383</v>
      </c>
      <c r="D11" s="12">
        <v>201</v>
      </c>
      <c r="E11" s="12">
        <f>SUM(D11-J11)</f>
        <v>187</v>
      </c>
      <c r="F11" s="12">
        <v>16</v>
      </c>
      <c r="G11" s="12">
        <v>167</v>
      </c>
      <c r="H11" s="12">
        <v>0</v>
      </c>
      <c r="I11" s="12">
        <v>4</v>
      </c>
      <c r="J11" s="12">
        <v>14</v>
      </c>
      <c r="K11" s="38">
        <v>190</v>
      </c>
      <c r="L11" s="38">
        <f>SUM(K11-Q11)</f>
        <v>184</v>
      </c>
      <c r="M11" s="38">
        <v>16</v>
      </c>
      <c r="N11" s="38">
        <v>160</v>
      </c>
      <c r="O11" s="38">
        <v>2</v>
      </c>
      <c r="P11" s="38">
        <v>6</v>
      </c>
      <c r="Q11" s="38">
        <v>6</v>
      </c>
      <c r="R11" s="38">
        <v>394</v>
      </c>
    </row>
    <row r="12" spans="1:18" x14ac:dyDescent="0.2">
      <c r="A12" s="13"/>
      <c r="B12" s="13" t="s">
        <v>17</v>
      </c>
      <c r="C12" s="12">
        <v>1489</v>
      </c>
      <c r="D12" s="12">
        <v>587</v>
      </c>
      <c r="E12" s="12">
        <f>SUM(D12-J12)</f>
        <v>554</v>
      </c>
      <c r="F12" s="12">
        <v>37</v>
      </c>
      <c r="G12" s="12">
        <v>504</v>
      </c>
      <c r="H12" s="12">
        <v>1</v>
      </c>
      <c r="I12" s="12">
        <v>12</v>
      </c>
      <c r="J12" s="12">
        <v>33</v>
      </c>
      <c r="K12" s="38">
        <v>670</v>
      </c>
      <c r="L12" s="38">
        <f>SUM(K12-Q12)</f>
        <v>633</v>
      </c>
      <c r="M12" s="38">
        <v>49</v>
      </c>
      <c r="N12" s="38">
        <v>575</v>
      </c>
      <c r="O12" s="38">
        <v>5</v>
      </c>
      <c r="P12" s="38">
        <v>4</v>
      </c>
      <c r="Q12" s="38">
        <v>37</v>
      </c>
      <c r="R12" s="38">
        <v>1407</v>
      </c>
    </row>
    <row r="13" spans="1:18" x14ac:dyDescent="0.2">
      <c r="A13" s="13"/>
      <c r="B13" s="13" t="s">
        <v>18</v>
      </c>
      <c r="C13" s="12">
        <v>362</v>
      </c>
      <c r="D13" s="12">
        <v>233</v>
      </c>
      <c r="E13" s="12">
        <f>SUM(D13-J13)</f>
        <v>221</v>
      </c>
      <c r="F13" s="12">
        <v>11</v>
      </c>
      <c r="G13" s="12">
        <v>202</v>
      </c>
      <c r="H13" s="12">
        <v>2</v>
      </c>
      <c r="I13" s="12">
        <v>6</v>
      </c>
      <c r="J13" s="12">
        <v>12</v>
      </c>
      <c r="K13" s="38">
        <v>196</v>
      </c>
      <c r="L13" s="38">
        <f>SUM(K13-Q13)</f>
        <v>178</v>
      </c>
      <c r="M13" s="38">
        <v>21</v>
      </c>
      <c r="N13" s="38">
        <v>152</v>
      </c>
      <c r="O13" s="38">
        <v>2</v>
      </c>
      <c r="P13" s="38">
        <v>3</v>
      </c>
      <c r="Q13" s="38">
        <v>18</v>
      </c>
      <c r="R13" s="38">
        <v>397</v>
      </c>
    </row>
    <row r="14" spans="1:18" x14ac:dyDescent="0.2">
      <c r="A14" s="13"/>
      <c r="B14" s="13" t="s">
        <v>19</v>
      </c>
      <c r="C14" s="12">
        <v>397</v>
      </c>
      <c r="D14" s="12">
        <v>123</v>
      </c>
      <c r="E14" s="12">
        <f>SUM(D14-J14)</f>
        <v>112</v>
      </c>
      <c r="F14" s="12">
        <v>9</v>
      </c>
      <c r="G14" s="12">
        <v>102</v>
      </c>
      <c r="H14" s="12">
        <v>0</v>
      </c>
      <c r="I14" s="12">
        <v>1</v>
      </c>
      <c r="J14" s="12">
        <v>11</v>
      </c>
      <c r="K14" s="38">
        <v>170</v>
      </c>
      <c r="L14" s="38">
        <f>SUM(K14-Q14)</f>
        <v>152</v>
      </c>
      <c r="M14" s="38">
        <v>29</v>
      </c>
      <c r="N14" s="38">
        <v>122</v>
      </c>
      <c r="O14" s="38">
        <v>0</v>
      </c>
      <c r="P14" s="38">
        <v>1</v>
      </c>
      <c r="Q14" s="38">
        <v>18</v>
      </c>
      <c r="R14" s="38">
        <v>347</v>
      </c>
    </row>
    <row r="15" spans="1:18" x14ac:dyDescent="0.2">
      <c r="A15" s="13"/>
      <c r="B15" s="13" t="s">
        <v>20</v>
      </c>
      <c r="C15" s="12">
        <v>2728</v>
      </c>
      <c r="D15" s="12">
        <v>945</v>
      </c>
      <c r="E15" s="12">
        <f>SUM(D15-J15)</f>
        <v>909</v>
      </c>
      <c r="F15" s="12">
        <v>101</v>
      </c>
      <c r="G15" s="12">
        <v>808</v>
      </c>
      <c r="H15" s="12">
        <v>0</v>
      </c>
      <c r="I15" s="12">
        <v>0</v>
      </c>
      <c r="J15" s="12">
        <v>36</v>
      </c>
      <c r="K15" s="38">
        <v>1072</v>
      </c>
      <c r="L15" s="38">
        <f>SUM(K15-Q15)</f>
        <v>1003</v>
      </c>
      <c r="M15" s="38">
        <v>62</v>
      </c>
      <c r="N15" s="38">
        <v>937</v>
      </c>
      <c r="O15" s="38">
        <v>4</v>
      </c>
      <c r="P15" s="38">
        <v>0</v>
      </c>
      <c r="Q15" s="38">
        <v>69</v>
      </c>
      <c r="R15" s="38">
        <v>2606</v>
      </c>
    </row>
    <row r="16" spans="1:18" ht="21" customHeight="1" x14ac:dyDescent="0.2">
      <c r="A16" s="15" t="s">
        <v>21</v>
      </c>
      <c r="B16" s="15"/>
      <c r="C16" s="14">
        <f t="shared" ref="C16:R16" si="2">SUM(C17:C22)</f>
        <v>8550</v>
      </c>
      <c r="D16" s="14">
        <f t="shared" si="2"/>
        <v>3082</v>
      </c>
      <c r="E16" s="14">
        <f t="shared" si="2"/>
        <v>2814</v>
      </c>
      <c r="F16" s="14">
        <f t="shared" si="2"/>
        <v>261</v>
      </c>
      <c r="G16" s="14">
        <f t="shared" si="2"/>
        <v>2538</v>
      </c>
      <c r="H16" s="14">
        <f t="shared" si="2"/>
        <v>3</v>
      </c>
      <c r="I16" s="14">
        <f t="shared" si="2"/>
        <v>12</v>
      </c>
      <c r="J16" s="14">
        <f t="shared" si="2"/>
        <v>268</v>
      </c>
      <c r="K16" s="39">
        <f t="shared" si="2"/>
        <v>3624</v>
      </c>
      <c r="L16" s="39">
        <f t="shared" si="2"/>
        <v>3339</v>
      </c>
      <c r="M16" s="39">
        <f t="shared" si="2"/>
        <v>338</v>
      </c>
      <c r="N16" s="39">
        <f t="shared" si="2"/>
        <v>2968</v>
      </c>
      <c r="O16" s="39">
        <f t="shared" si="2"/>
        <v>13</v>
      </c>
      <c r="P16" s="39">
        <f t="shared" si="2"/>
        <v>20</v>
      </c>
      <c r="Q16" s="39">
        <f t="shared" si="2"/>
        <v>285</v>
      </c>
      <c r="R16" s="39">
        <f t="shared" si="2"/>
        <v>7996</v>
      </c>
    </row>
    <row r="17" spans="1:18" ht="21" customHeight="1" x14ac:dyDescent="0.2">
      <c r="A17" s="13"/>
      <c r="B17" s="13" t="s">
        <v>22</v>
      </c>
      <c r="C17" s="12">
        <v>1244</v>
      </c>
      <c r="D17" s="12">
        <v>444</v>
      </c>
      <c r="E17" s="12">
        <f t="shared" ref="E17:E22" si="3">SUM(D17-J17)</f>
        <v>407</v>
      </c>
      <c r="F17" s="12">
        <v>61</v>
      </c>
      <c r="G17" s="12">
        <v>344</v>
      </c>
      <c r="H17" s="12">
        <v>0</v>
      </c>
      <c r="I17" s="12">
        <v>2</v>
      </c>
      <c r="J17" s="12">
        <v>37</v>
      </c>
      <c r="K17" s="38">
        <v>445</v>
      </c>
      <c r="L17" s="38">
        <f t="shared" ref="L17:L22" si="4">SUM(K17-Q17)</f>
        <v>412</v>
      </c>
      <c r="M17" s="38">
        <v>38</v>
      </c>
      <c r="N17" s="38">
        <v>370</v>
      </c>
      <c r="O17" s="38">
        <v>2</v>
      </c>
      <c r="P17" s="38">
        <v>2</v>
      </c>
      <c r="Q17" s="38">
        <v>33</v>
      </c>
      <c r="R17" s="38">
        <v>1242</v>
      </c>
    </row>
    <row r="18" spans="1:18" x14ac:dyDescent="0.2">
      <c r="A18" s="13"/>
      <c r="B18" s="13" t="s">
        <v>23</v>
      </c>
      <c r="C18" s="12">
        <v>877</v>
      </c>
      <c r="D18" s="12">
        <v>303</v>
      </c>
      <c r="E18" s="12">
        <f t="shared" si="3"/>
        <v>283</v>
      </c>
      <c r="F18" s="12">
        <v>32</v>
      </c>
      <c r="G18" s="12">
        <v>250</v>
      </c>
      <c r="H18" s="12">
        <v>1</v>
      </c>
      <c r="I18" s="12">
        <v>0</v>
      </c>
      <c r="J18" s="12">
        <v>20</v>
      </c>
      <c r="K18" s="38">
        <v>360</v>
      </c>
      <c r="L18" s="38">
        <f t="shared" si="4"/>
        <v>339</v>
      </c>
      <c r="M18" s="38">
        <v>42</v>
      </c>
      <c r="N18" s="38">
        <v>291</v>
      </c>
      <c r="O18" s="38">
        <v>3</v>
      </c>
      <c r="P18" s="38">
        <v>3</v>
      </c>
      <c r="Q18" s="38">
        <v>21</v>
      </c>
      <c r="R18" s="38">
        <v>822</v>
      </c>
    </row>
    <row r="19" spans="1:18" x14ac:dyDescent="0.2">
      <c r="A19" s="13"/>
      <c r="B19" s="13" t="s">
        <v>24</v>
      </c>
      <c r="C19" s="12">
        <v>2406</v>
      </c>
      <c r="D19" s="12">
        <v>791</v>
      </c>
      <c r="E19" s="12">
        <f t="shared" si="3"/>
        <v>694</v>
      </c>
      <c r="F19" s="12">
        <v>83</v>
      </c>
      <c r="G19" s="12">
        <v>607</v>
      </c>
      <c r="H19" s="12">
        <v>1</v>
      </c>
      <c r="I19" s="12">
        <v>3</v>
      </c>
      <c r="J19" s="12">
        <v>97</v>
      </c>
      <c r="K19" s="38">
        <v>1024</v>
      </c>
      <c r="L19" s="38">
        <f t="shared" si="4"/>
        <v>936</v>
      </c>
      <c r="M19" s="38">
        <v>125</v>
      </c>
      <c r="N19" s="38">
        <v>803</v>
      </c>
      <c r="O19" s="38">
        <v>1</v>
      </c>
      <c r="P19" s="38">
        <v>7</v>
      </c>
      <c r="Q19" s="38">
        <v>88</v>
      </c>
      <c r="R19" s="38">
        <v>2163</v>
      </c>
    </row>
    <row r="20" spans="1:18" x14ac:dyDescent="0.2">
      <c r="A20" s="13"/>
      <c r="B20" s="13" t="s">
        <v>25</v>
      </c>
      <c r="C20" s="12">
        <v>2656</v>
      </c>
      <c r="D20" s="12">
        <v>1018</v>
      </c>
      <c r="E20" s="12">
        <f t="shared" si="3"/>
        <v>933</v>
      </c>
      <c r="F20" s="12">
        <v>53</v>
      </c>
      <c r="G20" s="12">
        <v>880</v>
      </c>
      <c r="H20" s="12">
        <v>0</v>
      </c>
      <c r="I20" s="12">
        <v>0</v>
      </c>
      <c r="J20" s="12">
        <v>85</v>
      </c>
      <c r="K20" s="38">
        <v>1177</v>
      </c>
      <c r="L20" s="38">
        <f t="shared" si="4"/>
        <v>1070</v>
      </c>
      <c r="M20" s="38">
        <v>74</v>
      </c>
      <c r="N20" s="38">
        <v>991</v>
      </c>
      <c r="O20" s="38">
        <v>5</v>
      </c>
      <c r="P20" s="38">
        <v>0</v>
      </c>
      <c r="Q20" s="38">
        <v>107</v>
      </c>
      <c r="R20" s="38">
        <v>2492</v>
      </c>
    </row>
    <row r="21" spans="1:18" x14ac:dyDescent="0.2">
      <c r="A21" s="13"/>
      <c r="B21" s="13" t="s">
        <v>26</v>
      </c>
      <c r="C21" s="12">
        <v>1097</v>
      </c>
      <c r="D21" s="12">
        <v>376</v>
      </c>
      <c r="E21" s="12">
        <f t="shared" si="3"/>
        <v>355</v>
      </c>
      <c r="F21" s="12">
        <v>25</v>
      </c>
      <c r="G21" s="12">
        <v>326</v>
      </c>
      <c r="H21" s="12">
        <v>1</v>
      </c>
      <c r="I21" s="12">
        <v>3</v>
      </c>
      <c r="J21" s="12">
        <v>21</v>
      </c>
      <c r="K21" s="38">
        <v>456</v>
      </c>
      <c r="L21" s="38">
        <f t="shared" si="4"/>
        <v>431</v>
      </c>
      <c r="M21" s="38">
        <v>52</v>
      </c>
      <c r="N21" s="38">
        <v>374</v>
      </c>
      <c r="O21" s="38">
        <v>2</v>
      </c>
      <c r="P21" s="38">
        <v>3</v>
      </c>
      <c r="Q21" s="38">
        <v>25</v>
      </c>
      <c r="R21" s="38">
        <v>1020</v>
      </c>
    </row>
    <row r="22" spans="1:18" x14ac:dyDescent="0.2">
      <c r="A22" s="13"/>
      <c r="B22" s="13" t="s">
        <v>27</v>
      </c>
      <c r="C22" s="12">
        <v>270</v>
      </c>
      <c r="D22" s="12">
        <v>150</v>
      </c>
      <c r="E22" s="12">
        <f t="shared" si="3"/>
        <v>142</v>
      </c>
      <c r="F22" s="12">
        <v>7</v>
      </c>
      <c r="G22" s="12">
        <v>131</v>
      </c>
      <c r="H22" s="12">
        <v>0</v>
      </c>
      <c r="I22" s="12">
        <v>4</v>
      </c>
      <c r="J22" s="12">
        <v>8</v>
      </c>
      <c r="K22" s="38">
        <v>162</v>
      </c>
      <c r="L22" s="38">
        <f t="shared" si="4"/>
        <v>151</v>
      </c>
      <c r="M22" s="38">
        <v>7</v>
      </c>
      <c r="N22" s="38">
        <v>139</v>
      </c>
      <c r="O22" s="38">
        <v>0</v>
      </c>
      <c r="P22" s="38">
        <v>5</v>
      </c>
      <c r="Q22" s="38">
        <v>11</v>
      </c>
      <c r="R22" s="38">
        <v>257</v>
      </c>
    </row>
    <row r="23" spans="1:18" ht="21" customHeight="1" x14ac:dyDescent="0.2">
      <c r="A23" s="15" t="s">
        <v>28</v>
      </c>
      <c r="B23" s="15"/>
      <c r="C23" s="14">
        <f t="shared" ref="C23:R23" si="5">SUM(C24:C29)</f>
        <v>6753</v>
      </c>
      <c r="D23" s="14">
        <f t="shared" si="5"/>
        <v>2596</v>
      </c>
      <c r="E23" s="14">
        <f t="shared" si="5"/>
        <v>2399</v>
      </c>
      <c r="F23" s="14">
        <f t="shared" si="5"/>
        <v>292</v>
      </c>
      <c r="G23" s="14">
        <f t="shared" si="5"/>
        <v>2057</v>
      </c>
      <c r="H23" s="14">
        <f t="shared" si="5"/>
        <v>12</v>
      </c>
      <c r="I23" s="14">
        <f t="shared" si="5"/>
        <v>38</v>
      </c>
      <c r="J23" s="14">
        <f t="shared" si="5"/>
        <v>197</v>
      </c>
      <c r="K23" s="39">
        <f t="shared" si="5"/>
        <v>2662</v>
      </c>
      <c r="L23" s="39">
        <f t="shared" si="5"/>
        <v>2476</v>
      </c>
      <c r="M23" s="39">
        <f t="shared" si="5"/>
        <v>368</v>
      </c>
      <c r="N23" s="39">
        <f t="shared" si="5"/>
        <v>2032</v>
      </c>
      <c r="O23" s="39">
        <f t="shared" si="5"/>
        <v>20</v>
      </c>
      <c r="P23" s="39">
        <f t="shared" si="5"/>
        <v>56</v>
      </c>
      <c r="Q23" s="39">
        <f t="shared" si="5"/>
        <v>186</v>
      </c>
      <c r="R23" s="39">
        <f t="shared" si="5"/>
        <v>6679</v>
      </c>
    </row>
    <row r="24" spans="1:18" ht="21" customHeight="1" x14ac:dyDescent="0.2">
      <c r="B24" s="13" t="s">
        <v>29</v>
      </c>
      <c r="C24" s="12">
        <v>263</v>
      </c>
      <c r="D24" s="12">
        <v>127</v>
      </c>
      <c r="E24" s="12">
        <f t="shared" ref="E24:E29" si="6">SUM(D24-J24)</f>
        <v>102</v>
      </c>
      <c r="F24" s="12">
        <v>8</v>
      </c>
      <c r="G24" s="12">
        <v>92</v>
      </c>
      <c r="H24" s="12">
        <v>0</v>
      </c>
      <c r="I24" s="12">
        <v>2</v>
      </c>
      <c r="J24" s="12">
        <v>25</v>
      </c>
      <c r="K24" s="38">
        <v>107</v>
      </c>
      <c r="L24" s="38">
        <f t="shared" ref="L24:L29" si="7">SUM(K24-Q24)</f>
        <v>99</v>
      </c>
      <c r="M24" s="38">
        <v>7</v>
      </c>
      <c r="N24" s="38">
        <v>88</v>
      </c>
      <c r="O24" s="38">
        <v>0</v>
      </c>
      <c r="P24" s="38">
        <v>4</v>
      </c>
      <c r="Q24" s="38">
        <v>8</v>
      </c>
      <c r="R24" s="38">
        <v>283</v>
      </c>
    </row>
    <row r="25" spans="1:18" x14ac:dyDescent="0.2">
      <c r="A25" s="13"/>
      <c r="B25" s="13" t="s">
        <v>30</v>
      </c>
      <c r="C25" s="12">
        <v>1921</v>
      </c>
      <c r="D25" s="12">
        <v>855</v>
      </c>
      <c r="E25" s="12">
        <f t="shared" si="6"/>
        <v>770</v>
      </c>
      <c r="F25" s="12">
        <v>129</v>
      </c>
      <c r="G25" s="12">
        <v>635</v>
      </c>
      <c r="H25" s="12">
        <v>2</v>
      </c>
      <c r="I25" s="12">
        <v>4</v>
      </c>
      <c r="J25" s="12">
        <v>85</v>
      </c>
      <c r="K25" s="38">
        <v>879</v>
      </c>
      <c r="L25" s="38">
        <f t="shared" si="7"/>
        <v>807</v>
      </c>
      <c r="M25" s="38">
        <v>147</v>
      </c>
      <c r="N25" s="38">
        <v>643</v>
      </c>
      <c r="O25" s="38">
        <v>4</v>
      </c>
      <c r="P25" s="38">
        <v>13</v>
      </c>
      <c r="Q25" s="38">
        <v>72</v>
      </c>
      <c r="R25" s="38">
        <v>1893</v>
      </c>
    </row>
    <row r="26" spans="1:18" x14ac:dyDescent="0.2">
      <c r="A26" s="13"/>
      <c r="B26" s="13" t="s">
        <v>31</v>
      </c>
      <c r="C26" s="12">
        <v>2338</v>
      </c>
      <c r="D26" s="12">
        <v>781</v>
      </c>
      <c r="E26" s="12">
        <f t="shared" si="6"/>
        <v>745</v>
      </c>
      <c r="F26" s="12">
        <v>59</v>
      </c>
      <c r="G26" s="12">
        <v>679</v>
      </c>
      <c r="H26" s="12">
        <v>2</v>
      </c>
      <c r="I26" s="12">
        <v>5</v>
      </c>
      <c r="J26" s="12">
        <v>36</v>
      </c>
      <c r="K26" s="38">
        <v>807</v>
      </c>
      <c r="L26" s="38">
        <f t="shared" si="7"/>
        <v>771</v>
      </c>
      <c r="M26" s="38">
        <v>90</v>
      </c>
      <c r="N26" s="38">
        <v>663</v>
      </c>
      <c r="O26" s="38">
        <v>9</v>
      </c>
      <c r="P26" s="38">
        <v>9</v>
      </c>
      <c r="Q26" s="38">
        <v>36</v>
      </c>
      <c r="R26" s="38">
        <v>2315</v>
      </c>
    </row>
    <row r="27" spans="1:18" x14ac:dyDescent="0.2">
      <c r="A27" s="13"/>
      <c r="B27" s="13" t="s">
        <v>32</v>
      </c>
      <c r="C27" s="12">
        <v>746</v>
      </c>
      <c r="D27" s="12">
        <v>329</v>
      </c>
      <c r="E27" s="12">
        <f t="shared" si="6"/>
        <v>293</v>
      </c>
      <c r="F27" s="12">
        <v>40</v>
      </c>
      <c r="G27" s="12">
        <v>245</v>
      </c>
      <c r="H27" s="12">
        <v>1</v>
      </c>
      <c r="I27" s="12">
        <v>7</v>
      </c>
      <c r="J27" s="12">
        <v>36</v>
      </c>
      <c r="K27" s="38">
        <v>343</v>
      </c>
      <c r="L27" s="38">
        <f t="shared" si="7"/>
        <v>299</v>
      </c>
      <c r="M27" s="38">
        <v>55</v>
      </c>
      <c r="N27" s="38">
        <v>235</v>
      </c>
      <c r="O27" s="38">
        <v>2</v>
      </c>
      <c r="P27" s="38">
        <v>7</v>
      </c>
      <c r="Q27" s="38">
        <v>44</v>
      </c>
      <c r="R27" s="38">
        <v>732</v>
      </c>
    </row>
    <row r="28" spans="1:18" x14ac:dyDescent="0.2">
      <c r="A28" s="13"/>
      <c r="B28" s="13" t="s">
        <v>33</v>
      </c>
      <c r="C28" s="12">
        <v>1350</v>
      </c>
      <c r="D28" s="12">
        <v>452</v>
      </c>
      <c r="E28" s="12">
        <f t="shared" si="6"/>
        <v>438</v>
      </c>
      <c r="F28" s="12">
        <v>54</v>
      </c>
      <c r="G28" s="12">
        <v>375</v>
      </c>
      <c r="H28" s="12">
        <v>4</v>
      </c>
      <c r="I28" s="12">
        <v>5</v>
      </c>
      <c r="J28" s="12">
        <v>14</v>
      </c>
      <c r="K28" s="38">
        <v>474</v>
      </c>
      <c r="L28" s="38">
        <f t="shared" si="7"/>
        <v>449</v>
      </c>
      <c r="M28" s="38">
        <v>67</v>
      </c>
      <c r="N28" s="38">
        <v>368</v>
      </c>
      <c r="O28" s="38">
        <v>3</v>
      </c>
      <c r="P28" s="38">
        <v>11</v>
      </c>
      <c r="Q28" s="38">
        <v>25</v>
      </c>
      <c r="R28" s="38">
        <v>1321</v>
      </c>
    </row>
    <row r="29" spans="1:18" x14ac:dyDescent="0.2">
      <c r="A29" s="13"/>
      <c r="B29" s="13" t="s">
        <v>34</v>
      </c>
      <c r="C29" s="12">
        <v>135</v>
      </c>
      <c r="D29" s="12">
        <v>52</v>
      </c>
      <c r="E29" s="12">
        <f t="shared" si="6"/>
        <v>51</v>
      </c>
      <c r="F29" s="12">
        <v>2</v>
      </c>
      <c r="G29" s="12">
        <v>31</v>
      </c>
      <c r="H29" s="12">
        <v>3</v>
      </c>
      <c r="I29" s="12">
        <v>15</v>
      </c>
      <c r="J29" s="12">
        <v>1</v>
      </c>
      <c r="K29" s="38">
        <v>52</v>
      </c>
      <c r="L29" s="38">
        <f t="shared" si="7"/>
        <v>51</v>
      </c>
      <c r="M29" s="38">
        <v>2</v>
      </c>
      <c r="N29" s="38">
        <v>35</v>
      </c>
      <c r="O29" s="38">
        <v>2</v>
      </c>
      <c r="P29" s="38">
        <v>12</v>
      </c>
      <c r="Q29" s="38">
        <v>1</v>
      </c>
      <c r="R29" s="38">
        <v>135</v>
      </c>
    </row>
    <row r="30" spans="1:18" ht="21" customHeight="1" x14ac:dyDescent="0.2">
      <c r="A30" s="15" t="s">
        <v>35</v>
      </c>
      <c r="B30" s="15"/>
      <c r="C30" s="14">
        <f t="shared" ref="C30:R30" si="8">SUM(C31:C39)</f>
        <v>14733</v>
      </c>
      <c r="D30" s="14">
        <f t="shared" si="8"/>
        <v>6610</v>
      </c>
      <c r="E30" s="14">
        <f t="shared" si="8"/>
        <v>6038</v>
      </c>
      <c r="F30" s="14">
        <f t="shared" si="8"/>
        <v>921</v>
      </c>
      <c r="G30" s="14">
        <f t="shared" si="8"/>
        <v>5043</v>
      </c>
      <c r="H30" s="14">
        <f t="shared" si="8"/>
        <v>57</v>
      </c>
      <c r="I30" s="14">
        <f t="shared" si="8"/>
        <v>17</v>
      </c>
      <c r="J30" s="14">
        <f t="shared" si="8"/>
        <v>572</v>
      </c>
      <c r="K30" s="39">
        <f t="shared" si="8"/>
        <v>6919</v>
      </c>
      <c r="L30" s="39">
        <f t="shared" si="8"/>
        <v>6382</v>
      </c>
      <c r="M30" s="39">
        <f t="shared" si="8"/>
        <v>1061</v>
      </c>
      <c r="N30" s="39">
        <f t="shared" si="8"/>
        <v>5215</v>
      </c>
      <c r="O30" s="39">
        <f t="shared" si="8"/>
        <v>85</v>
      </c>
      <c r="P30" s="39">
        <f t="shared" si="8"/>
        <v>21</v>
      </c>
      <c r="Q30" s="39">
        <f t="shared" si="8"/>
        <v>537</v>
      </c>
      <c r="R30" s="39">
        <f t="shared" si="8"/>
        <v>14425</v>
      </c>
    </row>
    <row r="31" spans="1:18" ht="21" customHeight="1" x14ac:dyDescent="0.2">
      <c r="A31" s="13"/>
      <c r="B31" s="13" t="s">
        <v>36</v>
      </c>
      <c r="C31" s="12">
        <v>2947</v>
      </c>
      <c r="D31" s="12">
        <v>1214</v>
      </c>
      <c r="E31" s="12">
        <f t="shared" ref="E31:E39" si="9">SUM(D31-J31)</f>
        <v>1052</v>
      </c>
      <c r="F31" s="12">
        <v>81</v>
      </c>
      <c r="G31" s="12">
        <v>945</v>
      </c>
      <c r="H31" s="12">
        <v>26</v>
      </c>
      <c r="I31" s="12">
        <v>0</v>
      </c>
      <c r="J31" s="12">
        <v>162</v>
      </c>
      <c r="K31" s="38">
        <v>1235</v>
      </c>
      <c r="L31" s="38">
        <f t="shared" ref="L31:L39" si="10">SUM(K31-Q31)</f>
        <v>1138</v>
      </c>
      <c r="M31" s="38">
        <v>207</v>
      </c>
      <c r="N31" s="38">
        <v>888</v>
      </c>
      <c r="O31" s="38">
        <v>43</v>
      </c>
      <c r="P31" s="38">
        <v>0</v>
      </c>
      <c r="Q31" s="38">
        <v>97</v>
      </c>
      <c r="R31" s="38">
        <v>2926</v>
      </c>
    </row>
    <row r="32" spans="1:18" x14ac:dyDescent="0.2">
      <c r="A32" s="13"/>
      <c r="B32" s="13" t="s">
        <v>37</v>
      </c>
      <c r="C32" s="12">
        <v>1906</v>
      </c>
      <c r="D32" s="12">
        <v>994</v>
      </c>
      <c r="E32" s="12">
        <f t="shared" si="9"/>
        <v>925</v>
      </c>
      <c r="F32" s="12">
        <v>283</v>
      </c>
      <c r="G32" s="12">
        <v>635</v>
      </c>
      <c r="H32" s="12">
        <v>7</v>
      </c>
      <c r="I32" s="12">
        <v>0</v>
      </c>
      <c r="J32" s="12">
        <v>69</v>
      </c>
      <c r="K32" s="38">
        <v>967</v>
      </c>
      <c r="L32" s="38">
        <f t="shared" si="10"/>
        <v>894</v>
      </c>
      <c r="M32" s="38">
        <v>259</v>
      </c>
      <c r="N32" s="38">
        <v>624</v>
      </c>
      <c r="O32" s="38">
        <v>8</v>
      </c>
      <c r="P32" s="38">
        <v>3</v>
      </c>
      <c r="Q32" s="38">
        <v>73</v>
      </c>
      <c r="R32" s="38">
        <v>1934</v>
      </c>
    </row>
    <row r="33" spans="1:18" x14ac:dyDescent="0.2">
      <c r="A33" s="13"/>
      <c r="B33" s="13" t="s">
        <v>38</v>
      </c>
      <c r="C33" s="12">
        <v>1639</v>
      </c>
      <c r="D33" s="12">
        <v>736</v>
      </c>
      <c r="E33" s="12">
        <f t="shared" si="9"/>
        <v>665</v>
      </c>
      <c r="F33" s="12">
        <v>83</v>
      </c>
      <c r="G33" s="12">
        <v>578</v>
      </c>
      <c r="H33" s="12">
        <v>4</v>
      </c>
      <c r="I33" s="12">
        <v>0</v>
      </c>
      <c r="J33" s="12">
        <v>71</v>
      </c>
      <c r="K33" s="38">
        <v>715</v>
      </c>
      <c r="L33" s="38">
        <f t="shared" si="10"/>
        <v>643</v>
      </c>
      <c r="M33" s="38">
        <v>80</v>
      </c>
      <c r="N33" s="38">
        <v>557</v>
      </c>
      <c r="O33" s="38">
        <v>6</v>
      </c>
      <c r="P33" s="38">
        <v>0</v>
      </c>
      <c r="Q33" s="38">
        <v>72</v>
      </c>
      <c r="R33" s="38">
        <v>1662</v>
      </c>
    </row>
    <row r="34" spans="1:18" x14ac:dyDescent="0.2">
      <c r="A34" s="13"/>
      <c r="B34" s="13" t="s">
        <v>39</v>
      </c>
      <c r="C34" s="12">
        <v>1497</v>
      </c>
      <c r="D34" s="12">
        <v>746</v>
      </c>
      <c r="E34" s="12">
        <f t="shared" si="9"/>
        <v>679</v>
      </c>
      <c r="F34" s="12">
        <v>31</v>
      </c>
      <c r="G34" s="12">
        <v>641</v>
      </c>
      <c r="H34" s="12">
        <v>1</v>
      </c>
      <c r="I34" s="12">
        <v>6</v>
      </c>
      <c r="J34" s="12">
        <v>67</v>
      </c>
      <c r="K34" s="38">
        <v>835</v>
      </c>
      <c r="L34" s="38">
        <f t="shared" si="10"/>
        <v>762</v>
      </c>
      <c r="M34" s="38">
        <v>46</v>
      </c>
      <c r="N34" s="38">
        <v>710</v>
      </c>
      <c r="O34" s="38">
        <v>4</v>
      </c>
      <c r="P34" s="38">
        <v>2</v>
      </c>
      <c r="Q34" s="38">
        <v>73</v>
      </c>
      <c r="R34" s="38">
        <v>1409</v>
      </c>
    </row>
    <row r="35" spans="1:18" x14ac:dyDescent="0.2">
      <c r="A35" s="13"/>
      <c r="B35" s="13" t="s">
        <v>40</v>
      </c>
      <c r="C35" s="12">
        <v>2585</v>
      </c>
      <c r="D35" s="12">
        <v>945</v>
      </c>
      <c r="E35" s="12">
        <f t="shared" si="9"/>
        <v>868</v>
      </c>
      <c r="F35" s="12">
        <v>57</v>
      </c>
      <c r="G35" s="12">
        <v>799</v>
      </c>
      <c r="H35" s="12">
        <v>8</v>
      </c>
      <c r="I35" s="12">
        <v>4</v>
      </c>
      <c r="J35" s="12">
        <v>77</v>
      </c>
      <c r="K35" s="38">
        <v>1040</v>
      </c>
      <c r="L35" s="38">
        <f t="shared" si="10"/>
        <v>985</v>
      </c>
      <c r="M35" s="38">
        <v>91</v>
      </c>
      <c r="N35" s="38">
        <v>883</v>
      </c>
      <c r="O35" s="38">
        <v>5</v>
      </c>
      <c r="P35" s="38">
        <v>6</v>
      </c>
      <c r="Q35" s="38">
        <v>55</v>
      </c>
      <c r="R35" s="38">
        <v>2495</v>
      </c>
    </row>
    <row r="36" spans="1:18" x14ac:dyDescent="0.2">
      <c r="A36" s="13"/>
      <c r="B36" s="13" t="s">
        <v>41</v>
      </c>
      <c r="C36" s="12">
        <v>2110</v>
      </c>
      <c r="D36" s="12">
        <v>1060</v>
      </c>
      <c r="E36" s="12">
        <f t="shared" si="9"/>
        <v>994</v>
      </c>
      <c r="F36" s="12">
        <v>283</v>
      </c>
      <c r="G36" s="12">
        <v>705</v>
      </c>
      <c r="H36" s="12">
        <v>6</v>
      </c>
      <c r="I36" s="12">
        <v>0</v>
      </c>
      <c r="J36" s="12">
        <v>66</v>
      </c>
      <c r="K36" s="38">
        <v>1120</v>
      </c>
      <c r="L36" s="38">
        <f t="shared" si="10"/>
        <v>1028</v>
      </c>
      <c r="M36" s="38">
        <v>289</v>
      </c>
      <c r="N36" s="38">
        <v>725</v>
      </c>
      <c r="O36" s="38">
        <v>12</v>
      </c>
      <c r="P36" s="38">
        <v>2</v>
      </c>
      <c r="Q36" s="38">
        <v>92</v>
      </c>
      <c r="R36" s="38">
        <v>2043</v>
      </c>
    </row>
    <row r="37" spans="1:18" x14ac:dyDescent="0.2">
      <c r="A37" s="13"/>
      <c r="B37" s="13" t="s">
        <v>42</v>
      </c>
      <c r="C37" s="12">
        <v>952</v>
      </c>
      <c r="D37" s="12">
        <v>385</v>
      </c>
      <c r="E37" s="12">
        <f t="shared" si="9"/>
        <v>355</v>
      </c>
      <c r="F37" s="12">
        <v>46</v>
      </c>
      <c r="G37" s="12">
        <v>304</v>
      </c>
      <c r="H37" s="12">
        <v>3</v>
      </c>
      <c r="I37" s="12">
        <v>2</v>
      </c>
      <c r="J37" s="12">
        <v>30</v>
      </c>
      <c r="K37" s="38">
        <v>464</v>
      </c>
      <c r="L37" s="38">
        <f t="shared" si="10"/>
        <v>428</v>
      </c>
      <c r="M37" s="38">
        <v>37</v>
      </c>
      <c r="N37" s="38">
        <v>384</v>
      </c>
      <c r="O37" s="38">
        <v>5</v>
      </c>
      <c r="P37" s="38">
        <v>2</v>
      </c>
      <c r="Q37" s="38">
        <v>36</v>
      </c>
      <c r="R37" s="38">
        <v>872</v>
      </c>
    </row>
    <row r="38" spans="1:18" x14ac:dyDescent="0.2">
      <c r="A38" s="13"/>
      <c r="B38" s="13" t="s">
        <v>43</v>
      </c>
      <c r="C38" s="12">
        <v>582</v>
      </c>
      <c r="D38" s="12">
        <v>278</v>
      </c>
      <c r="E38" s="12">
        <f t="shared" si="9"/>
        <v>258</v>
      </c>
      <c r="F38" s="12">
        <v>41</v>
      </c>
      <c r="G38" s="12">
        <v>215</v>
      </c>
      <c r="H38" s="12">
        <v>0</v>
      </c>
      <c r="I38" s="12">
        <v>2</v>
      </c>
      <c r="J38" s="12">
        <v>20</v>
      </c>
      <c r="K38" s="38">
        <v>290</v>
      </c>
      <c r="L38" s="38">
        <f t="shared" si="10"/>
        <v>263</v>
      </c>
      <c r="M38" s="38">
        <v>32</v>
      </c>
      <c r="N38" s="38">
        <v>227</v>
      </c>
      <c r="O38" s="38">
        <v>1</v>
      </c>
      <c r="P38" s="38">
        <v>3</v>
      </c>
      <c r="Q38" s="38">
        <v>27</v>
      </c>
      <c r="R38" s="38">
        <v>570</v>
      </c>
    </row>
    <row r="39" spans="1:18" x14ac:dyDescent="0.2">
      <c r="A39" s="13"/>
      <c r="B39" s="13" t="s">
        <v>44</v>
      </c>
      <c r="C39" s="12">
        <v>515</v>
      </c>
      <c r="D39" s="12">
        <v>252</v>
      </c>
      <c r="E39" s="12">
        <f t="shared" si="9"/>
        <v>242</v>
      </c>
      <c r="F39" s="12">
        <v>16</v>
      </c>
      <c r="G39" s="12">
        <v>221</v>
      </c>
      <c r="H39" s="12">
        <v>2</v>
      </c>
      <c r="I39" s="12">
        <v>3</v>
      </c>
      <c r="J39" s="12">
        <v>10</v>
      </c>
      <c r="K39" s="38">
        <v>253</v>
      </c>
      <c r="L39" s="38">
        <f t="shared" si="10"/>
        <v>241</v>
      </c>
      <c r="M39" s="38">
        <v>20</v>
      </c>
      <c r="N39" s="38">
        <v>217</v>
      </c>
      <c r="O39" s="38">
        <v>1</v>
      </c>
      <c r="P39" s="38">
        <v>3</v>
      </c>
      <c r="Q39" s="38">
        <v>12</v>
      </c>
      <c r="R39" s="38">
        <v>514</v>
      </c>
    </row>
    <row r="40" spans="1:18" ht="21" customHeight="1" x14ac:dyDescent="0.2">
      <c r="A40" s="15" t="s">
        <v>45</v>
      </c>
      <c r="B40" s="15"/>
      <c r="C40" s="14">
        <f t="shared" ref="C40:R40" si="11">SUM(C41:C49)</f>
        <v>18871</v>
      </c>
      <c r="D40" s="14">
        <f t="shared" si="11"/>
        <v>8951</v>
      </c>
      <c r="E40" s="14">
        <f t="shared" si="11"/>
        <v>8296</v>
      </c>
      <c r="F40" s="14">
        <f t="shared" si="11"/>
        <v>948</v>
      </c>
      <c r="G40" s="14">
        <f t="shared" si="11"/>
        <v>7310</v>
      </c>
      <c r="H40" s="14">
        <f t="shared" si="11"/>
        <v>28</v>
      </c>
      <c r="I40" s="14">
        <f t="shared" si="11"/>
        <v>10</v>
      </c>
      <c r="J40" s="14">
        <f t="shared" si="11"/>
        <v>655</v>
      </c>
      <c r="K40" s="39">
        <f t="shared" si="11"/>
        <v>9439</v>
      </c>
      <c r="L40" s="39">
        <f t="shared" si="11"/>
        <v>8660</v>
      </c>
      <c r="M40" s="39">
        <f t="shared" si="11"/>
        <v>907</v>
      </c>
      <c r="N40" s="39">
        <f t="shared" si="11"/>
        <v>7691</v>
      </c>
      <c r="O40" s="39">
        <f t="shared" si="11"/>
        <v>29</v>
      </c>
      <c r="P40" s="39">
        <f t="shared" si="11"/>
        <v>33</v>
      </c>
      <c r="Q40" s="39">
        <f t="shared" si="11"/>
        <v>779</v>
      </c>
      <c r="R40" s="39">
        <f t="shared" si="11"/>
        <v>18377</v>
      </c>
    </row>
    <row r="41" spans="1:18" ht="21" customHeight="1" x14ac:dyDescent="0.2">
      <c r="A41" s="13"/>
      <c r="B41" s="13" t="s">
        <v>46</v>
      </c>
      <c r="C41" s="12">
        <v>866</v>
      </c>
      <c r="D41" s="12">
        <v>212</v>
      </c>
      <c r="E41" s="12">
        <f t="shared" ref="E41:E49" si="12">SUM(D41-J41)</f>
        <v>201</v>
      </c>
      <c r="F41" s="12">
        <v>31</v>
      </c>
      <c r="G41" s="12">
        <v>169</v>
      </c>
      <c r="H41" s="12">
        <v>1</v>
      </c>
      <c r="I41" s="12">
        <v>0</v>
      </c>
      <c r="J41" s="12">
        <v>11</v>
      </c>
      <c r="K41" s="38">
        <v>305</v>
      </c>
      <c r="L41" s="38">
        <f t="shared" ref="L41:L49" si="13">SUM(K41-Q41)</f>
        <v>279</v>
      </c>
      <c r="M41" s="38">
        <v>54</v>
      </c>
      <c r="N41" s="38">
        <v>223</v>
      </c>
      <c r="O41" s="38">
        <v>2</v>
      </c>
      <c r="P41" s="38">
        <v>0</v>
      </c>
      <c r="Q41" s="38">
        <v>26</v>
      </c>
      <c r="R41" s="38">
        <v>774</v>
      </c>
    </row>
    <row r="42" spans="1:18" x14ac:dyDescent="0.2">
      <c r="A42" s="13"/>
      <c r="B42" s="13" t="s">
        <v>47</v>
      </c>
      <c r="C42" s="12">
        <v>340</v>
      </c>
      <c r="D42" s="12">
        <v>130</v>
      </c>
      <c r="E42" s="12">
        <f t="shared" si="12"/>
        <v>120</v>
      </c>
      <c r="F42" s="12">
        <v>16</v>
      </c>
      <c r="G42" s="12">
        <v>103</v>
      </c>
      <c r="H42" s="12">
        <v>1</v>
      </c>
      <c r="I42" s="12">
        <v>0</v>
      </c>
      <c r="J42" s="12">
        <v>10</v>
      </c>
      <c r="K42" s="38">
        <v>169</v>
      </c>
      <c r="L42" s="38">
        <f t="shared" si="13"/>
        <v>160</v>
      </c>
      <c r="M42" s="38">
        <v>23</v>
      </c>
      <c r="N42" s="38">
        <v>137</v>
      </c>
      <c r="O42" s="38">
        <v>0</v>
      </c>
      <c r="P42" s="38">
        <v>0</v>
      </c>
      <c r="Q42" s="38">
        <v>9</v>
      </c>
      <c r="R42" s="38">
        <v>300</v>
      </c>
    </row>
    <row r="43" spans="1:18" x14ac:dyDescent="0.2">
      <c r="A43" s="13"/>
      <c r="B43" s="13" t="s">
        <v>48</v>
      </c>
      <c r="C43" s="12">
        <v>725</v>
      </c>
      <c r="D43" s="12">
        <v>284</v>
      </c>
      <c r="E43" s="12">
        <f t="shared" si="12"/>
        <v>254</v>
      </c>
      <c r="F43" s="12">
        <v>68</v>
      </c>
      <c r="G43" s="12">
        <v>185</v>
      </c>
      <c r="H43" s="12">
        <v>1</v>
      </c>
      <c r="I43" s="12">
        <v>0</v>
      </c>
      <c r="J43" s="12">
        <v>30</v>
      </c>
      <c r="K43" s="38">
        <v>324</v>
      </c>
      <c r="L43" s="38">
        <f t="shared" si="13"/>
        <v>298</v>
      </c>
      <c r="M43" s="38">
        <v>81</v>
      </c>
      <c r="N43" s="38">
        <v>215</v>
      </c>
      <c r="O43" s="38">
        <v>0</v>
      </c>
      <c r="P43" s="38">
        <v>2</v>
      </c>
      <c r="Q43" s="38">
        <v>26</v>
      </c>
      <c r="R43" s="38">
        <v>682</v>
      </c>
    </row>
    <row r="44" spans="1:18" x14ac:dyDescent="0.2">
      <c r="A44" s="13"/>
      <c r="B44" s="13" t="s">
        <v>49</v>
      </c>
      <c r="C44" s="12">
        <v>532</v>
      </c>
      <c r="D44" s="12">
        <v>249</v>
      </c>
      <c r="E44" s="12">
        <f t="shared" si="12"/>
        <v>242</v>
      </c>
      <c r="F44" s="12">
        <v>40</v>
      </c>
      <c r="G44" s="12">
        <v>201</v>
      </c>
      <c r="H44" s="12">
        <v>0</v>
      </c>
      <c r="I44" s="12">
        <v>1</v>
      </c>
      <c r="J44" s="12">
        <v>7</v>
      </c>
      <c r="K44" s="38">
        <v>257</v>
      </c>
      <c r="L44" s="38">
        <f t="shared" si="13"/>
        <v>240</v>
      </c>
      <c r="M44" s="38">
        <v>45</v>
      </c>
      <c r="N44" s="38">
        <v>193</v>
      </c>
      <c r="O44" s="38">
        <v>2</v>
      </c>
      <c r="P44" s="38">
        <v>0</v>
      </c>
      <c r="Q44" s="38">
        <v>17</v>
      </c>
      <c r="R44" s="38">
        <v>522</v>
      </c>
    </row>
    <row r="45" spans="1:18" x14ac:dyDescent="0.2">
      <c r="A45" s="13"/>
      <c r="B45" s="13" t="s">
        <v>50</v>
      </c>
      <c r="C45" s="12">
        <v>753</v>
      </c>
      <c r="D45" s="12">
        <v>302</v>
      </c>
      <c r="E45" s="12">
        <f t="shared" si="12"/>
        <v>287</v>
      </c>
      <c r="F45" s="12">
        <v>37</v>
      </c>
      <c r="G45" s="12">
        <v>249</v>
      </c>
      <c r="H45" s="12">
        <v>1</v>
      </c>
      <c r="I45" s="12">
        <v>0</v>
      </c>
      <c r="J45" s="12">
        <v>15</v>
      </c>
      <c r="K45" s="38">
        <v>301</v>
      </c>
      <c r="L45" s="38">
        <f t="shared" si="13"/>
        <v>284</v>
      </c>
      <c r="M45" s="38">
        <v>33</v>
      </c>
      <c r="N45" s="38">
        <v>248</v>
      </c>
      <c r="O45" s="38">
        <v>1</v>
      </c>
      <c r="P45" s="38">
        <v>2</v>
      </c>
      <c r="Q45" s="38">
        <v>17</v>
      </c>
      <c r="R45" s="38">
        <v>754</v>
      </c>
    </row>
    <row r="46" spans="1:18" x14ac:dyDescent="0.2">
      <c r="A46" s="13"/>
      <c r="B46" s="13" t="s">
        <v>51</v>
      </c>
      <c r="C46" s="12">
        <v>3034</v>
      </c>
      <c r="D46" s="12">
        <v>1481</v>
      </c>
      <c r="E46" s="12">
        <f t="shared" si="12"/>
        <v>1292</v>
      </c>
      <c r="F46" s="12">
        <v>108</v>
      </c>
      <c r="G46" s="12">
        <v>1178</v>
      </c>
      <c r="H46" s="12">
        <v>4</v>
      </c>
      <c r="I46" s="12">
        <v>2</v>
      </c>
      <c r="J46" s="12">
        <v>189</v>
      </c>
      <c r="K46" s="38">
        <v>1513</v>
      </c>
      <c r="L46" s="38">
        <f t="shared" si="13"/>
        <v>1399</v>
      </c>
      <c r="M46" s="38">
        <v>117</v>
      </c>
      <c r="N46" s="38">
        <v>1259</v>
      </c>
      <c r="O46" s="38">
        <v>9</v>
      </c>
      <c r="P46" s="38">
        <v>14</v>
      </c>
      <c r="Q46" s="38">
        <v>114</v>
      </c>
      <c r="R46" s="38">
        <v>3001</v>
      </c>
    </row>
    <row r="47" spans="1:18" x14ac:dyDescent="0.2">
      <c r="A47" s="13"/>
      <c r="B47" s="13" t="s">
        <v>52</v>
      </c>
      <c r="C47" s="12">
        <v>1364</v>
      </c>
      <c r="D47" s="12">
        <v>617</v>
      </c>
      <c r="E47" s="12">
        <f t="shared" si="12"/>
        <v>537</v>
      </c>
      <c r="F47" s="12">
        <v>42</v>
      </c>
      <c r="G47" s="12">
        <v>492</v>
      </c>
      <c r="H47" s="12">
        <v>3</v>
      </c>
      <c r="I47" s="12">
        <v>0</v>
      </c>
      <c r="J47" s="12">
        <v>80</v>
      </c>
      <c r="K47" s="38">
        <v>666</v>
      </c>
      <c r="L47" s="38">
        <f t="shared" si="13"/>
        <v>580</v>
      </c>
      <c r="M47" s="38">
        <v>52</v>
      </c>
      <c r="N47" s="38">
        <v>523</v>
      </c>
      <c r="O47" s="38">
        <v>1</v>
      </c>
      <c r="P47" s="38">
        <v>4</v>
      </c>
      <c r="Q47" s="38">
        <v>86</v>
      </c>
      <c r="R47" s="38">
        <v>1311</v>
      </c>
    </row>
    <row r="48" spans="1:18" x14ac:dyDescent="0.2">
      <c r="A48" s="13"/>
      <c r="B48" s="13" t="s">
        <v>53</v>
      </c>
      <c r="C48" s="12">
        <v>6334</v>
      </c>
      <c r="D48" s="12">
        <v>2975</v>
      </c>
      <c r="E48" s="12">
        <f t="shared" si="12"/>
        <v>2799</v>
      </c>
      <c r="F48" s="12">
        <v>309</v>
      </c>
      <c r="G48" s="12">
        <v>2478</v>
      </c>
      <c r="H48" s="12">
        <v>5</v>
      </c>
      <c r="I48" s="12">
        <v>7</v>
      </c>
      <c r="J48" s="12">
        <v>176</v>
      </c>
      <c r="K48" s="38">
        <v>3116</v>
      </c>
      <c r="L48" s="38">
        <f t="shared" si="13"/>
        <v>2955</v>
      </c>
      <c r="M48" s="38">
        <v>220</v>
      </c>
      <c r="N48" s="38">
        <v>2721</v>
      </c>
      <c r="O48" s="38">
        <v>6</v>
      </c>
      <c r="P48" s="38">
        <v>8</v>
      </c>
      <c r="Q48" s="38">
        <v>161</v>
      </c>
      <c r="R48" s="38">
        <v>6195</v>
      </c>
    </row>
    <row r="49" spans="1:18" x14ac:dyDescent="0.2">
      <c r="A49" s="13"/>
      <c r="B49" s="13" t="s">
        <v>54</v>
      </c>
      <c r="C49" s="12">
        <v>4923</v>
      </c>
      <c r="D49" s="12">
        <v>2701</v>
      </c>
      <c r="E49" s="12">
        <f t="shared" si="12"/>
        <v>2564</v>
      </c>
      <c r="F49" s="12">
        <v>297</v>
      </c>
      <c r="G49" s="12">
        <v>2255</v>
      </c>
      <c r="H49" s="12">
        <v>12</v>
      </c>
      <c r="I49" s="12">
        <v>0</v>
      </c>
      <c r="J49" s="12">
        <v>137</v>
      </c>
      <c r="K49" s="38">
        <v>2788</v>
      </c>
      <c r="L49" s="38">
        <f t="shared" si="13"/>
        <v>2465</v>
      </c>
      <c r="M49" s="38">
        <v>282</v>
      </c>
      <c r="N49" s="38">
        <v>2172</v>
      </c>
      <c r="O49" s="38">
        <v>8</v>
      </c>
      <c r="P49" s="38">
        <v>3</v>
      </c>
      <c r="Q49" s="38">
        <v>323</v>
      </c>
      <c r="R49" s="38">
        <v>4838</v>
      </c>
    </row>
    <row r="50" spans="1:18" ht="21" customHeight="1" x14ac:dyDescent="0.2">
      <c r="A50" s="15" t="s">
        <v>55</v>
      </c>
      <c r="B50" s="15"/>
      <c r="C50" s="14">
        <f t="shared" ref="C50:R50" si="14">SUM(C51:C59)</f>
        <v>10941</v>
      </c>
      <c r="D50" s="14">
        <f t="shared" si="14"/>
        <v>5087</v>
      </c>
      <c r="E50" s="14">
        <f t="shared" si="14"/>
        <v>4814</v>
      </c>
      <c r="F50" s="14">
        <f t="shared" si="14"/>
        <v>373</v>
      </c>
      <c r="G50" s="14">
        <f t="shared" si="14"/>
        <v>4407</v>
      </c>
      <c r="H50" s="14">
        <f t="shared" si="14"/>
        <v>16</v>
      </c>
      <c r="I50" s="14">
        <f t="shared" si="14"/>
        <v>18</v>
      </c>
      <c r="J50" s="14">
        <f t="shared" si="14"/>
        <v>273</v>
      </c>
      <c r="K50" s="39">
        <f t="shared" si="14"/>
        <v>5180</v>
      </c>
      <c r="L50" s="39">
        <f t="shared" si="14"/>
        <v>4978</v>
      </c>
      <c r="M50" s="39">
        <f t="shared" si="14"/>
        <v>425</v>
      </c>
      <c r="N50" s="39">
        <f t="shared" si="14"/>
        <v>4505</v>
      </c>
      <c r="O50" s="39">
        <f t="shared" si="14"/>
        <v>28</v>
      </c>
      <c r="P50" s="39">
        <f t="shared" si="14"/>
        <v>20</v>
      </c>
      <c r="Q50" s="39">
        <f t="shared" si="14"/>
        <v>202</v>
      </c>
      <c r="R50" s="39">
        <f t="shared" si="14"/>
        <v>10837</v>
      </c>
    </row>
    <row r="51" spans="1:18" ht="21" customHeight="1" x14ac:dyDescent="0.2">
      <c r="A51" s="13"/>
      <c r="B51" s="13" t="s">
        <v>56</v>
      </c>
      <c r="C51" s="12">
        <v>954</v>
      </c>
      <c r="D51" s="12">
        <v>470</v>
      </c>
      <c r="E51" s="12">
        <f t="shared" ref="E51:E59" si="15">SUM(D51-J51)</f>
        <v>446</v>
      </c>
      <c r="F51" s="12">
        <v>24</v>
      </c>
      <c r="G51" s="12">
        <v>420</v>
      </c>
      <c r="H51" s="12">
        <v>1</v>
      </c>
      <c r="I51" s="12">
        <v>1</v>
      </c>
      <c r="J51" s="12">
        <v>24</v>
      </c>
      <c r="K51" s="38">
        <v>480</v>
      </c>
      <c r="L51" s="38">
        <f t="shared" ref="L51:L59" si="16">SUM(K51-Q51)</f>
        <v>460</v>
      </c>
      <c r="M51" s="38">
        <v>28</v>
      </c>
      <c r="N51" s="38">
        <v>428</v>
      </c>
      <c r="O51" s="38">
        <v>3</v>
      </c>
      <c r="P51" s="38">
        <v>1</v>
      </c>
      <c r="Q51" s="38">
        <v>20</v>
      </c>
      <c r="R51" s="38">
        <v>946</v>
      </c>
    </row>
    <row r="52" spans="1:18" x14ac:dyDescent="0.2">
      <c r="A52" s="13"/>
      <c r="B52" s="13" t="s">
        <v>57</v>
      </c>
      <c r="C52" s="12">
        <v>753</v>
      </c>
      <c r="D52" s="12">
        <v>307</v>
      </c>
      <c r="E52" s="12">
        <f t="shared" si="15"/>
        <v>274</v>
      </c>
      <c r="F52" s="12">
        <v>37</v>
      </c>
      <c r="G52" s="12">
        <v>235</v>
      </c>
      <c r="H52" s="12">
        <v>2</v>
      </c>
      <c r="I52" s="12">
        <v>0</v>
      </c>
      <c r="J52" s="12">
        <v>33</v>
      </c>
      <c r="K52" s="38">
        <v>319</v>
      </c>
      <c r="L52" s="38">
        <f t="shared" si="16"/>
        <v>293</v>
      </c>
      <c r="M52" s="38">
        <v>30</v>
      </c>
      <c r="N52" s="38">
        <v>260</v>
      </c>
      <c r="O52" s="38">
        <v>3</v>
      </c>
      <c r="P52" s="38">
        <v>0</v>
      </c>
      <c r="Q52" s="38">
        <v>26</v>
      </c>
      <c r="R52" s="38">
        <v>740</v>
      </c>
    </row>
    <row r="53" spans="1:18" x14ac:dyDescent="0.2">
      <c r="A53" s="13"/>
      <c r="B53" s="13" t="s">
        <v>58</v>
      </c>
      <c r="C53" s="12">
        <v>1845</v>
      </c>
      <c r="D53" s="12">
        <v>822</v>
      </c>
      <c r="E53" s="12">
        <f t="shared" si="15"/>
        <v>772</v>
      </c>
      <c r="F53" s="12">
        <v>32</v>
      </c>
      <c r="G53" s="12">
        <v>727</v>
      </c>
      <c r="H53" s="12">
        <v>4</v>
      </c>
      <c r="I53" s="12">
        <v>9</v>
      </c>
      <c r="J53" s="12">
        <v>50</v>
      </c>
      <c r="K53" s="38">
        <v>841</v>
      </c>
      <c r="L53" s="38">
        <f t="shared" si="16"/>
        <v>817</v>
      </c>
      <c r="M53" s="38">
        <v>79</v>
      </c>
      <c r="N53" s="38">
        <v>728</v>
      </c>
      <c r="O53" s="38">
        <v>4</v>
      </c>
      <c r="P53" s="38">
        <v>6</v>
      </c>
      <c r="Q53" s="38">
        <v>24</v>
      </c>
      <c r="R53" s="38">
        <v>1824</v>
      </c>
    </row>
    <row r="54" spans="1:18" x14ac:dyDescent="0.2">
      <c r="A54" s="13"/>
      <c r="B54" s="13" t="s">
        <v>59</v>
      </c>
      <c r="C54" s="12">
        <v>739</v>
      </c>
      <c r="D54" s="12">
        <v>321</v>
      </c>
      <c r="E54" s="12">
        <f t="shared" si="15"/>
        <v>301</v>
      </c>
      <c r="F54" s="12">
        <v>17</v>
      </c>
      <c r="G54" s="12">
        <v>283</v>
      </c>
      <c r="H54" s="12">
        <v>1</v>
      </c>
      <c r="I54" s="12">
        <v>0</v>
      </c>
      <c r="J54" s="12">
        <v>20</v>
      </c>
      <c r="K54" s="38">
        <v>384</v>
      </c>
      <c r="L54" s="38">
        <f t="shared" si="16"/>
        <v>364</v>
      </c>
      <c r="M54" s="38">
        <v>32</v>
      </c>
      <c r="N54" s="38">
        <v>331</v>
      </c>
      <c r="O54" s="38">
        <v>1</v>
      </c>
      <c r="P54" s="38">
        <v>0</v>
      </c>
      <c r="Q54" s="38">
        <v>20</v>
      </c>
      <c r="R54" s="38">
        <v>677</v>
      </c>
    </row>
    <row r="55" spans="1:18" x14ac:dyDescent="0.2">
      <c r="A55" s="13"/>
      <c r="B55" s="13" t="s">
        <v>60</v>
      </c>
      <c r="C55" s="12">
        <v>1731</v>
      </c>
      <c r="D55" s="12">
        <v>769</v>
      </c>
      <c r="E55" s="12">
        <f t="shared" si="15"/>
        <v>738</v>
      </c>
      <c r="F55" s="12">
        <v>95</v>
      </c>
      <c r="G55" s="12">
        <v>637</v>
      </c>
      <c r="H55" s="12">
        <v>3</v>
      </c>
      <c r="I55" s="12">
        <v>3</v>
      </c>
      <c r="J55" s="12">
        <v>31</v>
      </c>
      <c r="K55" s="38">
        <v>728</v>
      </c>
      <c r="L55" s="38">
        <f t="shared" si="16"/>
        <v>693</v>
      </c>
      <c r="M55" s="38">
        <v>59</v>
      </c>
      <c r="N55" s="38">
        <v>620</v>
      </c>
      <c r="O55" s="38">
        <v>9</v>
      </c>
      <c r="P55" s="38">
        <v>5</v>
      </c>
      <c r="Q55" s="38">
        <v>35</v>
      </c>
      <c r="R55" s="38">
        <v>1772</v>
      </c>
    </row>
    <row r="56" spans="1:18" x14ac:dyDescent="0.2">
      <c r="A56" s="13"/>
      <c r="B56" s="13" t="s">
        <v>61</v>
      </c>
      <c r="C56" s="12">
        <v>1608</v>
      </c>
      <c r="D56" s="12">
        <v>699</v>
      </c>
      <c r="E56" s="12">
        <f t="shared" si="15"/>
        <v>647</v>
      </c>
      <c r="F56" s="12">
        <v>110</v>
      </c>
      <c r="G56" s="12">
        <v>531</v>
      </c>
      <c r="H56" s="12">
        <v>3</v>
      </c>
      <c r="I56" s="12">
        <v>3</v>
      </c>
      <c r="J56" s="12">
        <v>52</v>
      </c>
      <c r="K56" s="38">
        <v>653</v>
      </c>
      <c r="L56" s="38">
        <f t="shared" si="16"/>
        <v>620</v>
      </c>
      <c r="M56" s="38">
        <v>95</v>
      </c>
      <c r="N56" s="38">
        <v>518</v>
      </c>
      <c r="O56" s="38">
        <v>2</v>
      </c>
      <c r="P56" s="38">
        <v>5</v>
      </c>
      <c r="Q56" s="38">
        <v>33</v>
      </c>
      <c r="R56" s="38">
        <v>1649</v>
      </c>
    </row>
    <row r="57" spans="1:18" x14ac:dyDescent="0.2">
      <c r="A57" s="13"/>
      <c r="B57" s="13" t="s">
        <v>62</v>
      </c>
      <c r="C57" s="12">
        <v>1556</v>
      </c>
      <c r="D57" s="12">
        <v>839</v>
      </c>
      <c r="E57" s="12">
        <f t="shared" si="15"/>
        <v>807</v>
      </c>
      <c r="F57" s="12">
        <v>29</v>
      </c>
      <c r="G57" s="12">
        <v>777</v>
      </c>
      <c r="H57" s="12">
        <v>1</v>
      </c>
      <c r="I57" s="12">
        <v>0</v>
      </c>
      <c r="J57" s="12">
        <v>32</v>
      </c>
      <c r="K57" s="38">
        <v>918</v>
      </c>
      <c r="L57" s="38">
        <f t="shared" si="16"/>
        <v>897</v>
      </c>
      <c r="M57" s="38">
        <v>36</v>
      </c>
      <c r="N57" s="38">
        <v>859</v>
      </c>
      <c r="O57" s="38">
        <v>2</v>
      </c>
      <c r="P57" s="38">
        <v>0</v>
      </c>
      <c r="Q57" s="38">
        <v>21</v>
      </c>
      <c r="R57" s="38">
        <v>1477</v>
      </c>
    </row>
    <row r="58" spans="1:18" x14ac:dyDescent="0.2">
      <c r="A58" s="13"/>
      <c r="B58" s="13" t="s">
        <v>63</v>
      </c>
      <c r="C58" s="12">
        <v>620</v>
      </c>
      <c r="D58" s="12">
        <v>313</v>
      </c>
      <c r="E58" s="12">
        <f t="shared" si="15"/>
        <v>292</v>
      </c>
      <c r="F58" s="12">
        <v>13</v>
      </c>
      <c r="G58" s="12">
        <v>278</v>
      </c>
      <c r="H58" s="12">
        <v>1</v>
      </c>
      <c r="I58" s="12">
        <v>0</v>
      </c>
      <c r="J58" s="12">
        <v>21</v>
      </c>
      <c r="K58" s="38">
        <v>319</v>
      </c>
      <c r="L58" s="38">
        <f t="shared" si="16"/>
        <v>305</v>
      </c>
      <c r="M58" s="38">
        <v>30</v>
      </c>
      <c r="N58" s="38">
        <v>272</v>
      </c>
      <c r="O58" s="38">
        <v>3</v>
      </c>
      <c r="P58" s="38">
        <v>0</v>
      </c>
      <c r="Q58" s="38">
        <v>14</v>
      </c>
      <c r="R58" s="38">
        <v>619</v>
      </c>
    </row>
    <row r="59" spans="1:18" x14ac:dyDescent="0.2">
      <c r="A59" s="13"/>
      <c r="B59" s="13" t="s">
        <v>64</v>
      </c>
      <c r="C59" s="12">
        <v>1135</v>
      </c>
      <c r="D59" s="12">
        <v>547</v>
      </c>
      <c r="E59" s="12">
        <f t="shared" si="15"/>
        <v>537</v>
      </c>
      <c r="F59" s="12">
        <v>16</v>
      </c>
      <c r="G59" s="12">
        <v>519</v>
      </c>
      <c r="H59" s="12">
        <v>0</v>
      </c>
      <c r="I59" s="12">
        <v>2</v>
      </c>
      <c r="J59" s="12">
        <v>10</v>
      </c>
      <c r="K59" s="38">
        <v>538</v>
      </c>
      <c r="L59" s="38">
        <f t="shared" si="16"/>
        <v>529</v>
      </c>
      <c r="M59" s="38">
        <v>36</v>
      </c>
      <c r="N59" s="38">
        <v>489</v>
      </c>
      <c r="O59" s="38">
        <v>1</v>
      </c>
      <c r="P59" s="38">
        <v>3</v>
      </c>
      <c r="Q59" s="38">
        <v>9</v>
      </c>
      <c r="R59" s="38">
        <v>1133</v>
      </c>
    </row>
    <row r="60" spans="1:18" ht="21" customHeight="1" x14ac:dyDescent="0.2">
      <c r="A60" s="15" t="s">
        <v>65</v>
      </c>
      <c r="B60" s="15"/>
      <c r="C60" s="14">
        <f t="shared" ref="C60:R60" si="17">SUM(C61:C67)</f>
        <v>6445</v>
      </c>
      <c r="D60" s="14">
        <f t="shared" si="17"/>
        <v>2856</v>
      </c>
      <c r="E60" s="14">
        <f t="shared" si="17"/>
        <v>2662</v>
      </c>
      <c r="F60" s="14">
        <f t="shared" si="17"/>
        <v>235</v>
      </c>
      <c r="G60" s="14">
        <f t="shared" si="17"/>
        <v>2374</v>
      </c>
      <c r="H60" s="14">
        <f t="shared" si="17"/>
        <v>20</v>
      </c>
      <c r="I60" s="14">
        <f t="shared" si="17"/>
        <v>33</v>
      </c>
      <c r="J60" s="14">
        <f t="shared" si="17"/>
        <v>194</v>
      </c>
      <c r="K60" s="39">
        <f t="shared" si="17"/>
        <v>2990</v>
      </c>
      <c r="L60" s="39">
        <f t="shared" si="17"/>
        <v>2826</v>
      </c>
      <c r="M60" s="39">
        <f t="shared" si="17"/>
        <v>260</v>
      </c>
      <c r="N60" s="39">
        <f t="shared" si="17"/>
        <v>2532</v>
      </c>
      <c r="O60" s="39">
        <f t="shared" si="17"/>
        <v>17</v>
      </c>
      <c r="P60" s="39">
        <f t="shared" si="17"/>
        <v>17</v>
      </c>
      <c r="Q60" s="39">
        <f t="shared" si="17"/>
        <v>164</v>
      </c>
      <c r="R60" s="39">
        <f t="shared" si="17"/>
        <v>6309</v>
      </c>
    </row>
    <row r="61" spans="1:18" ht="21" customHeight="1" x14ac:dyDescent="0.2">
      <c r="A61" s="13"/>
      <c r="B61" s="13" t="s">
        <v>66</v>
      </c>
      <c r="C61" s="12">
        <v>2158</v>
      </c>
      <c r="D61" s="12">
        <v>937</v>
      </c>
      <c r="E61" s="12">
        <f t="shared" ref="E61:E67" si="18">SUM(D61-J61)</f>
        <v>873</v>
      </c>
      <c r="F61" s="12">
        <v>73</v>
      </c>
      <c r="G61" s="12">
        <v>774</v>
      </c>
      <c r="H61" s="12">
        <v>7</v>
      </c>
      <c r="I61" s="12">
        <v>19</v>
      </c>
      <c r="J61" s="12">
        <v>64</v>
      </c>
      <c r="K61" s="38">
        <v>941</v>
      </c>
      <c r="L61" s="38">
        <f t="shared" ref="L61:L67" si="19">SUM(K61-Q61)</f>
        <v>893</v>
      </c>
      <c r="M61" s="38">
        <v>90</v>
      </c>
      <c r="N61" s="38">
        <v>784</v>
      </c>
      <c r="O61" s="38">
        <v>6</v>
      </c>
      <c r="P61" s="38">
        <v>13</v>
      </c>
      <c r="Q61" s="38">
        <v>48</v>
      </c>
      <c r="R61" s="38">
        <v>2156</v>
      </c>
    </row>
    <row r="62" spans="1:18" x14ac:dyDescent="0.2">
      <c r="A62" s="13"/>
      <c r="B62" s="13" t="s">
        <v>67</v>
      </c>
      <c r="C62" s="12">
        <v>935</v>
      </c>
      <c r="D62" s="12">
        <v>373</v>
      </c>
      <c r="E62" s="12">
        <f t="shared" si="18"/>
        <v>343</v>
      </c>
      <c r="F62" s="12">
        <v>9</v>
      </c>
      <c r="G62" s="12">
        <v>333</v>
      </c>
      <c r="H62" s="12">
        <v>1</v>
      </c>
      <c r="I62" s="12">
        <v>0</v>
      </c>
      <c r="J62" s="12">
        <v>30</v>
      </c>
      <c r="K62" s="38">
        <v>407</v>
      </c>
      <c r="L62" s="38">
        <f t="shared" si="19"/>
        <v>381</v>
      </c>
      <c r="M62" s="38">
        <v>19</v>
      </c>
      <c r="N62" s="38">
        <v>359</v>
      </c>
      <c r="O62" s="38">
        <v>3</v>
      </c>
      <c r="P62" s="38">
        <v>0</v>
      </c>
      <c r="Q62" s="38">
        <v>26</v>
      </c>
      <c r="R62" s="38">
        <v>902</v>
      </c>
    </row>
    <row r="63" spans="1:18" x14ac:dyDescent="0.2">
      <c r="A63" s="13"/>
      <c r="B63" s="13" t="s">
        <v>68</v>
      </c>
      <c r="C63" s="12">
        <v>721</v>
      </c>
      <c r="D63" s="12">
        <v>275</v>
      </c>
      <c r="E63" s="12">
        <f t="shared" si="18"/>
        <v>259</v>
      </c>
      <c r="F63" s="12">
        <v>25</v>
      </c>
      <c r="G63" s="12">
        <v>221</v>
      </c>
      <c r="H63" s="12">
        <v>3</v>
      </c>
      <c r="I63" s="12">
        <v>10</v>
      </c>
      <c r="J63" s="12">
        <v>16</v>
      </c>
      <c r="K63" s="38">
        <v>341</v>
      </c>
      <c r="L63" s="38">
        <f t="shared" si="19"/>
        <v>324</v>
      </c>
      <c r="M63" s="38">
        <v>28</v>
      </c>
      <c r="N63" s="38">
        <v>292</v>
      </c>
      <c r="O63" s="38">
        <v>0</v>
      </c>
      <c r="P63" s="38">
        <v>4</v>
      </c>
      <c r="Q63" s="38">
        <v>17</v>
      </c>
      <c r="R63" s="38">
        <v>654</v>
      </c>
    </row>
    <row r="64" spans="1:18" x14ac:dyDescent="0.2">
      <c r="A64" s="13"/>
      <c r="B64" s="13" t="s">
        <v>69</v>
      </c>
      <c r="C64" s="12">
        <v>581</v>
      </c>
      <c r="D64" s="12">
        <v>331</v>
      </c>
      <c r="E64" s="12">
        <f t="shared" si="18"/>
        <v>309</v>
      </c>
      <c r="F64" s="12">
        <v>32</v>
      </c>
      <c r="G64" s="12">
        <v>275</v>
      </c>
      <c r="H64" s="12">
        <v>2</v>
      </c>
      <c r="I64" s="12">
        <v>0</v>
      </c>
      <c r="J64" s="12">
        <v>22</v>
      </c>
      <c r="K64" s="38">
        <v>338</v>
      </c>
      <c r="L64" s="38">
        <f t="shared" si="19"/>
        <v>321</v>
      </c>
      <c r="M64" s="38">
        <v>29</v>
      </c>
      <c r="N64" s="38">
        <v>290</v>
      </c>
      <c r="O64" s="38">
        <v>2</v>
      </c>
      <c r="P64" s="38">
        <v>0</v>
      </c>
      <c r="Q64" s="38">
        <v>17</v>
      </c>
      <c r="R64" s="38">
        <v>571</v>
      </c>
    </row>
    <row r="65" spans="1:18" x14ac:dyDescent="0.2">
      <c r="A65" s="13"/>
      <c r="B65" s="13" t="s">
        <v>70</v>
      </c>
      <c r="C65" s="12">
        <v>862</v>
      </c>
      <c r="D65" s="12">
        <v>428</v>
      </c>
      <c r="E65" s="12">
        <f t="shared" si="18"/>
        <v>404</v>
      </c>
      <c r="F65" s="12">
        <v>39</v>
      </c>
      <c r="G65" s="12">
        <v>362</v>
      </c>
      <c r="H65" s="12">
        <v>3</v>
      </c>
      <c r="I65" s="12">
        <v>0</v>
      </c>
      <c r="J65" s="12">
        <v>24</v>
      </c>
      <c r="K65" s="38">
        <v>383</v>
      </c>
      <c r="L65" s="38">
        <f t="shared" si="19"/>
        <v>370</v>
      </c>
      <c r="M65" s="38">
        <v>37</v>
      </c>
      <c r="N65" s="38">
        <v>329</v>
      </c>
      <c r="O65" s="38">
        <v>4</v>
      </c>
      <c r="P65" s="38">
        <v>0</v>
      </c>
      <c r="Q65" s="38">
        <v>13</v>
      </c>
      <c r="R65" s="38">
        <v>907</v>
      </c>
    </row>
    <row r="66" spans="1:18" x14ac:dyDescent="0.2">
      <c r="A66" s="13"/>
      <c r="B66" s="13" t="s">
        <v>71</v>
      </c>
      <c r="C66" s="12">
        <v>867</v>
      </c>
      <c r="D66" s="12">
        <v>371</v>
      </c>
      <c r="E66" s="12">
        <f t="shared" si="18"/>
        <v>347</v>
      </c>
      <c r="F66" s="12">
        <v>49</v>
      </c>
      <c r="G66" s="12">
        <v>295</v>
      </c>
      <c r="H66" s="12">
        <v>1</v>
      </c>
      <c r="I66" s="12">
        <v>2</v>
      </c>
      <c r="J66" s="12">
        <v>24</v>
      </c>
      <c r="K66" s="38">
        <v>428</v>
      </c>
      <c r="L66" s="38">
        <f t="shared" si="19"/>
        <v>399</v>
      </c>
      <c r="M66" s="38">
        <v>43</v>
      </c>
      <c r="N66" s="38">
        <v>355</v>
      </c>
      <c r="O66" s="38">
        <v>1</v>
      </c>
      <c r="P66" s="38">
        <v>0</v>
      </c>
      <c r="Q66" s="38">
        <v>29</v>
      </c>
      <c r="R66" s="38">
        <v>808</v>
      </c>
    </row>
    <row r="67" spans="1:18" x14ac:dyDescent="0.2">
      <c r="A67" s="13"/>
      <c r="B67" s="13" t="s">
        <v>72</v>
      </c>
      <c r="C67" s="12">
        <v>321</v>
      </c>
      <c r="D67" s="12">
        <v>141</v>
      </c>
      <c r="E67" s="12">
        <f t="shared" si="18"/>
        <v>127</v>
      </c>
      <c r="F67" s="12">
        <v>8</v>
      </c>
      <c r="G67" s="12">
        <v>114</v>
      </c>
      <c r="H67" s="12">
        <v>3</v>
      </c>
      <c r="I67" s="12">
        <v>2</v>
      </c>
      <c r="J67" s="12">
        <v>14</v>
      </c>
      <c r="K67" s="38">
        <v>152</v>
      </c>
      <c r="L67" s="38">
        <f t="shared" si="19"/>
        <v>138</v>
      </c>
      <c r="M67" s="38">
        <v>14</v>
      </c>
      <c r="N67" s="38">
        <v>123</v>
      </c>
      <c r="O67" s="38">
        <v>1</v>
      </c>
      <c r="P67" s="38">
        <v>0</v>
      </c>
      <c r="Q67" s="38">
        <v>14</v>
      </c>
      <c r="R67" s="38">
        <v>311</v>
      </c>
    </row>
    <row r="68" spans="1:18" ht="21" customHeight="1" x14ac:dyDescent="0.2">
      <c r="A68" s="15" t="s">
        <v>73</v>
      </c>
      <c r="B68" s="15"/>
      <c r="C68" s="14">
        <f t="shared" ref="C68:R68" si="20">SUM(C69:C78)</f>
        <v>10350</v>
      </c>
      <c r="D68" s="14">
        <f t="shared" si="20"/>
        <v>5059</v>
      </c>
      <c r="E68" s="14">
        <f t="shared" si="20"/>
        <v>4811</v>
      </c>
      <c r="F68" s="14">
        <f t="shared" si="20"/>
        <v>333</v>
      </c>
      <c r="G68" s="14">
        <f t="shared" si="20"/>
        <v>4362</v>
      </c>
      <c r="H68" s="14">
        <f t="shared" si="20"/>
        <v>17</v>
      </c>
      <c r="I68" s="14">
        <f t="shared" si="20"/>
        <v>99</v>
      </c>
      <c r="J68" s="14">
        <f t="shared" si="20"/>
        <v>248</v>
      </c>
      <c r="K68" s="39">
        <f t="shared" si="20"/>
        <v>5206</v>
      </c>
      <c r="L68" s="39">
        <f t="shared" si="20"/>
        <v>4960</v>
      </c>
      <c r="M68" s="39">
        <f t="shared" si="20"/>
        <v>404</v>
      </c>
      <c r="N68" s="39">
        <f t="shared" si="20"/>
        <v>4456</v>
      </c>
      <c r="O68" s="39">
        <f t="shared" si="20"/>
        <v>20</v>
      </c>
      <c r="P68" s="39">
        <f t="shared" si="20"/>
        <v>80</v>
      </c>
      <c r="Q68" s="39">
        <f t="shared" si="20"/>
        <v>246</v>
      </c>
      <c r="R68" s="39">
        <f t="shared" si="20"/>
        <v>10180</v>
      </c>
    </row>
    <row r="69" spans="1:18" ht="21" customHeight="1" x14ac:dyDescent="0.2">
      <c r="A69" s="13"/>
      <c r="B69" s="13" t="s">
        <v>74</v>
      </c>
      <c r="C69" s="12">
        <v>796</v>
      </c>
      <c r="D69" s="12">
        <v>366</v>
      </c>
      <c r="E69" s="12">
        <f t="shared" ref="E69:E78" si="21">SUM(D69-J69)</f>
        <v>342</v>
      </c>
      <c r="F69" s="12">
        <v>50</v>
      </c>
      <c r="G69" s="12">
        <v>289</v>
      </c>
      <c r="H69" s="12">
        <v>3</v>
      </c>
      <c r="I69" s="12">
        <v>0</v>
      </c>
      <c r="J69" s="12">
        <v>24</v>
      </c>
      <c r="K69" s="38">
        <v>333</v>
      </c>
      <c r="L69" s="38">
        <f t="shared" ref="L69:L78" si="22">SUM(K69-Q69)</f>
        <v>319</v>
      </c>
      <c r="M69" s="38">
        <v>42</v>
      </c>
      <c r="N69" s="38">
        <v>275</v>
      </c>
      <c r="O69" s="38">
        <v>2</v>
      </c>
      <c r="P69" s="38">
        <v>0</v>
      </c>
      <c r="Q69" s="38">
        <v>14</v>
      </c>
      <c r="R69" s="38">
        <v>828</v>
      </c>
    </row>
    <row r="70" spans="1:18" x14ac:dyDescent="0.2">
      <c r="A70" s="13"/>
      <c r="B70" s="13" t="s">
        <v>75</v>
      </c>
      <c r="C70" s="12">
        <v>430</v>
      </c>
      <c r="D70" s="12">
        <v>195</v>
      </c>
      <c r="E70" s="12">
        <f t="shared" si="21"/>
        <v>175</v>
      </c>
      <c r="F70" s="12">
        <v>22</v>
      </c>
      <c r="G70" s="12">
        <v>153</v>
      </c>
      <c r="H70" s="12">
        <v>0</v>
      </c>
      <c r="I70" s="12">
        <v>0</v>
      </c>
      <c r="J70" s="12">
        <v>20</v>
      </c>
      <c r="K70" s="38">
        <v>182</v>
      </c>
      <c r="L70" s="38">
        <f t="shared" si="22"/>
        <v>169</v>
      </c>
      <c r="M70" s="38">
        <v>25</v>
      </c>
      <c r="N70" s="38">
        <v>142</v>
      </c>
      <c r="O70" s="38">
        <v>2</v>
      </c>
      <c r="P70" s="38">
        <v>0</v>
      </c>
      <c r="Q70" s="38">
        <v>13</v>
      </c>
      <c r="R70" s="38">
        <v>442</v>
      </c>
    </row>
    <row r="71" spans="1:18" x14ac:dyDescent="0.2">
      <c r="A71" s="13"/>
      <c r="B71" s="13" t="s">
        <v>76</v>
      </c>
      <c r="C71" s="12">
        <v>788</v>
      </c>
      <c r="D71" s="12">
        <v>392</v>
      </c>
      <c r="E71" s="12">
        <f t="shared" si="21"/>
        <v>372</v>
      </c>
      <c r="F71" s="12">
        <v>14</v>
      </c>
      <c r="G71" s="12">
        <v>348</v>
      </c>
      <c r="H71" s="12">
        <v>3</v>
      </c>
      <c r="I71" s="12">
        <v>7</v>
      </c>
      <c r="J71" s="12">
        <v>20</v>
      </c>
      <c r="K71" s="38">
        <v>447</v>
      </c>
      <c r="L71" s="38">
        <f t="shared" si="22"/>
        <v>419</v>
      </c>
      <c r="M71" s="38">
        <v>15</v>
      </c>
      <c r="N71" s="38">
        <v>395</v>
      </c>
      <c r="O71" s="38">
        <v>1</v>
      </c>
      <c r="P71" s="38">
        <v>8</v>
      </c>
      <c r="Q71" s="38">
        <v>28</v>
      </c>
      <c r="R71" s="38">
        <v>734</v>
      </c>
    </row>
    <row r="72" spans="1:18" x14ac:dyDescent="0.2">
      <c r="A72" s="13"/>
      <c r="B72" s="13" t="s">
        <v>77</v>
      </c>
      <c r="C72" s="12">
        <v>986</v>
      </c>
      <c r="D72" s="12">
        <v>386</v>
      </c>
      <c r="E72" s="12">
        <f t="shared" si="21"/>
        <v>365</v>
      </c>
      <c r="F72" s="12">
        <v>19</v>
      </c>
      <c r="G72" s="12">
        <v>345</v>
      </c>
      <c r="H72" s="12">
        <v>1</v>
      </c>
      <c r="I72" s="12">
        <v>0</v>
      </c>
      <c r="J72" s="12">
        <v>21</v>
      </c>
      <c r="K72" s="38">
        <v>432</v>
      </c>
      <c r="L72" s="38">
        <f t="shared" si="22"/>
        <v>407</v>
      </c>
      <c r="M72" s="38">
        <v>26</v>
      </c>
      <c r="N72" s="38">
        <v>381</v>
      </c>
      <c r="O72" s="38">
        <v>0</v>
      </c>
      <c r="P72" s="38">
        <v>0</v>
      </c>
      <c r="Q72" s="38">
        <v>25</v>
      </c>
      <c r="R72" s="38">
        <v>938</v>
      </c>
    </row>
    <row r="73" spans="1:18" x14ac:dyDescent="0.2">
      <c r="A73" s="13"/>
      <c r="B73" s="13" t="s">
        <v>78</v>
      </c>
      <c r="C73" s="12">
        <v>932</v>
      </c>
      <c r="D73" s="12">
        <v>508</v>
      </c>
      <c r="E73" s="12">
        <f t="shared" si="21"/>
        <v>464</v>
      </c>
      <c r="F73" s="12">
        <v>32</v>
      </c>
      <c r="G73" s="12">
        <v>401</v>
      </c>
      <c r="H73" s="12">
        <v>2</v>
      </c>
      <c r="I73" s="12">
        <v>29</v>
      </c>
      <c r="J73" s="12">
        <v>44</v>
      </c>
      <c r="K73" s="38">
        <v>463</v>
      </c>
      <c r="L73" s="38">
        <f t="shared" si="22"/>
        <v>438</v>
      </c>
      <c r="M73" s="38">
        <v>45</v>
      </c>
      <c r="N73" s="38">
        <v>368</v>
      </c>
      <c r="O73" s="38">
        <v>2</v>
      </c>
      <c r="P73" s="38">
        <v>23</v>
      </c>
      <c r="Q73" s="38">
        <v>25</v>
      </c>
      <c r="R73" s="38">
        <v>971</v>
      </c>
    </row>
    <row r="74" spans="1:18" x14ac:dyDescent="0.2">
      <c r="A74" s="13"/>
      <c r="B74" s="13" t="s">
        <v>79</v>
      </c>
      <c r="C74" s="12">
        <v>2173</v>
      </c>
      <c r="D74" s="12">
        <v>994</v>
      </c>
      <c r="E74" s="12">
        <f t="shared" si="21"/>
        <v>962</v>
      </c>
      <c r="F74" s="12">
        <v>55</v>
      </c>
      <c r="G74" s="12">
        <v>874</v>
      </c>
      <c r="H74" s="12">
        <v>2</v>
      </c>
      <c r="I74" s="12">
        <v>31</v>
      </c>
      <c r="J74" s="12">
        <v>32</v>
      </c>
      <c r="K74" s="38">
        <v>919</v>
      </c>
      <c r="L74" s="38">
        <f t="shared" si="22"/>
        <v>875</v>
      </c>
      <c r="M74" s="38">
        <v>82</v>
      </c>
      <c r="N74" s="38">
        <v>773</v>
      </c>
      <c r="O74" s="38">
        <v>5</v>
      </c>
      <c r="P74" s="38">
        <v>15</v>
      </c>
      <c r="Q74" s="38">
        <v>44</v>
      </c>
      <c r="R74" s="38">
        <v>2245</v>
      </c>
    </row>
    <row r="75" spans="1:18" x14ac:dyDescent="0.2">
      <c r="A75" s="13"/>
      <c r="B75" s="13" t="s">
        <v>80</v>
      </c>
      <c r="C75" s="12">
        <v>1831</v>
      </c>
      <c r="D75" s="12">
        <v>786</v>
      </c>
      <c r="E75" s="12">
        <f t="shared" si="21"/>
        <v>744</v>
      </c>
      <c r="F75" s="12">
        <v>63</v>
      </c>
      <c r="G75" s="12">
        <v>677</v>
      </c>
      <c r="H75" s="12">
        <v>1</v>
      </c>
      <c r="I75" s="12">
        <v>3</v>
      </c>
      <c r="J75" s="12">
        <v>42</v>
      </c>
      <c r="K75" s="38">
        <v>871</v>
      </c>
      <c r="L75" s="38">
        <f t="shared" si="22"/>
        <v>829</v>
      </c>
      <c r="M75" s="38">
        <v>69</v>
      </c>
      <c r="N75" s="38">
        <v>756</v>
      </c>
      <c r="O75" s="38">
        <v>1</v>
      </c>
      <c r="P75" s="38">
        <v>3</v>
      </c>
      <c r="Q75" s="38">
        <v>42</v>
      </c>
      <c r="R75" s="38">
        <v>1748</v>
      </c>
    </row>
    <row r="76" spans="1:18" x14ac:dyDescent="0.2">
      <c r="B76" s="13" t="s">
        <v>81</v>
      </c>
      <c r="C76" s="12">
        <v>1053</v>
      </c>
      <c r="D76" s="12">
        <v>500</v>
      </c>
      <c r="E76" s="12">
        <f t="shared" si="21"/>
        <v>482</v>
      </c>
      <c r="F76" s="12">
        <v>39</v>
      </c>
      <c r="G76" s="12">
        <v>440</v>
      </c>
      <c r="H76" s="12">
        <v>2</v>
      </c>
      <c r="I76" s="12">
        <v>1</v>
      </c>
      <c r="J76" s="12">
        <v>18</v>
      </c>
      <c r="K76" s="38">
        <v>568</v>
      </c>
      <c r="L76" s="38">
        <f t="shared" si="22"/>
        <v>557</v>
      </c>
      <c r="M76" s="38">
        <v>49</v>
      </c>
      <c r="N76" s="38">
        <v>506</v>
      </c>
      <c r="O76" s="38">
        <v>2</v>
      </c>
      <c r="P76" s="38">
        <v>0</v>
      </c>
      <c r="Q76" s="38">
        <v>11</v>
      </c>
      <c r="R76" s="38">
        <v>982</v>
      </c>
    </row>
    <row r="77" spans="1:18" x14ac:dyDescent="0.2">
      <c r="B77" s="13" t="s">
        <v>82</v>
      </c>
      <c r="C77" s="12">
        <v>523</v>
      </c>
      <c r="D77" s="12">
        <v>310</v>
      </c>
      <c r="E77" s="12">
        <f t="shared" si="21"/>
        <v>302</v>
      </c>
      <c r="F77" s="12">
        <v>7</v>
      </c>
      <c r="G77" s="12">
        <v>285</v>
      </c>
      <c r="H77" s="12">
        <v>1</v>
      </c>
      <c r="I77" s="12">
        <v>9</v>
      </c>
      <c r="J77" s="12">
        <v>8</v>
      </c>
      <c r="K77" s="38">
        <v>311</v>
      </c>
      <c r="L77" s="38">
        <f t="shared" si="22"/>
        <v>284</v>
      </c>
      <c r="M77" s="38">
        <v>5</v>
      </c>
      <c r="N77" s="38">
        <v>268</v>
      </c>
      <c r="O77" s="38">
        <v>2</v>
      </c>
      <c r="P77" s="38">
        <v>9</v>
      </c>
      <c r="Q77" s="38">
        <v>27</v>
      </c>
      <c r="R77" s="38">
        <v>520</v>
      </c>
    </row>
    <row r="78" spans="1:18" x14ac:dyDescent="0.2">
      <c r="B78" s="13" t="s">
        <v>83</v>
      </c>
      <c r="C78" s="12">
        <v>838</v>
      </c>
      <c r="D78" s="12">
        <v>622</v>
      </c>
      <c r="E78" s="12">
        <f t="shared" si="21"/>
        <v>603</v>
      </c>
      <c r="F78" s="12">
        <v>32</v>
      </c>
      <c r="G78" s="12">
        <v>550</v>
      </c>
      <c r="H78" s="12">
        <v>2</v>
      </c>
      <c r="I78" s="12">
        <v>19</v>
      </c>
      <c r="J78" s="12">
        <v>19</v>
      </c>
      <c r="K78" s="38">
        <v>680</v>
      </c>
      <c r="L78" s="38">
        <f t="shared" si="22"/>
        <v>663</v>
      </c>
      <c r="M78" s="38">
        <v>46</v>
      </c>
      <c r="N78" s="38">
        <v>592</v>
      </c>
      <c r="O78" s="38">
        <v>3</v>
      </c>
      <c r="P78" s="38">
        <v>22</v>
      </c>
      <c r="Q78" s="38">
        <v>17</v>
      </c>
      <c r="R78" s="38">
        <v>772</v>
      </c>
    </row>
    <row r="79" spans="1:18" ht="21" customHeight="1" x14ac:dyDescent="0.2">
      <c r="A79" s="15" t="s">
        <v>84</v>
      </c>
      <c r="B79" s="15"/>
      <c r="C79" s="14">
        <f t="shared" ref="C79:R79" si="23">SUM(C80:C94)</f>
        <v>22677</v>
      </c>
      <c r="D79" s="14">
        <f t="shared" si="23"/>
        <v>11988</v>
      </c>
      <c r="E79" s="14">
        <f t="shared" si="23"/>
        <v>11170</v>
      </c>
      <c r="F79" s="14">
        <f t="shared" si="23"/>
        <v>1142</v>
      </c>
      <c r="G79" s="14">
        <f t="shared" si="23"/>
        <v>9846</v>
      </c>
      <c r="H79" s="14">
        <f t="shared" si="23"/>
        <v>42</v>
      </c>
      <c r="I79" s="14">
        <f t="shared" si="23"/>
        <v>140</v>
      </c>
      <c r="J79" s="14">
        <f t="shared" si="23"/>
        <v>818</v>
      </c>
      <c r="K79" s="39">
        <f t="shared" si="23"/>
        <v>11882</v>
      </c>
      <c r="L79" s="39">
        <f t="shared" si="23"/>
        <v>11071</v>
      </c>
      <c r="M79" s="39">
        <f t="shared" si="23"/>
        <v>1270</v>
      </c>
      <c r="N79" s="39">
        <f t="shared" si="23"/>
        <v>9617</v>
      </c>
      <c r="O79" s="39">
        <f t="shared" si="23"/>
        <v>64</v>
      </c>
      <c r="P79" s="39">
        <f t="shared" si="23"/>
        <v>120</v>
      </c>
      <c r="Q79" s="39">
        <f t="shared" si="23"/>
        <v>811</v>
      </c>
      <c r="R79" s="39">
        <f t="shared" si="23"/>
        <v>22764</v>
      </c>
    </row>
    <row r="80" spans="1:18" ht="21" customHeight="1" x14ac:dyDescent="0.2">
      <c r="A80" s="13"/>
      <c r="B80" s="13" t="s">
        <v>85</v>
      </c>
      <c r="C80" s="12">
        <v>320</v>
      </c>
      <c r="D80" s="12">
        <v>155</v>
      </c>
      <c r="E80" s="12">
        <f t="shared" ref="E80:E94" si="24">SUM(D80-J80)</f>
        <v>147</v>
      </c>
      <c r="F80" s="12">
        <v>12</v>
      </c>
      <c r="G80" s="12">
        <v>135</v>
      </c>
      <c r="H80" s="12">
        <v>0</v>
      </c>
      <c r="I80" s="12">
        <v>0</v>
      </c>
      <c r="J80" s="12">
        <v>8</v>
      </c>
      <c r="K80" s="38">
        <v>124</v>
      </c>
      <c r="L80" s="38">
        <f t="shared" ref="L80:L94" si="25">SUM(K80-Q80)</f>
        <v>116</v>
      </c>
      <c r="M80" s="38">
        <v>10</v>
      </c>
      <c r="N80" s="38">
        <v>103</v>
      </c>
      <c r="O80" s="38">
        <v>1</v>
      </c>
      <c r="P80" s="38">
        <v>2</v>
      </c>
      <c r="Q80" s="38">
        <v>8</v>
      </c>
      <c r="R80" s="38">
        <v>350</v>
      </c>
    </row>
    <row r="81" spans="1:18" x14ac:dyDescent="0.2">
      <c r="A81" s="13"/>
      <c r="B81" s="13" t="s">
        <v>86</v>
      </c>
      <c r="C81" s="12">
        <v>3839</v>
      </c>
      <c r="D81" s="12">
        <v>2916</v>
      </c>
      <c r="E81" s="12">
        <f t="shared" si="24"/>
        <v>2831</v>
      </c>
      <c r="F81" s="12">
        <v>378</v>
      </c>
      <c r="G81" s="12">
        <v>2446</v>
      </c>
      <c r="H81" s="12">
        <v>6</v>
      </c>
      <c r="I81" s="12">
        <v>1</v>
      </c>
      <c r="J81" s="12">
        <v>85</v>
      </c>
      <c r="K81" s="38">
        <v>2454</v>
      </c>
      <c r="L81" s="38">
        <f t="shared" si="25"/>
        <v>2307</v>
      </c>
      <c r="M81" s="38">
        <v>351</v>
      </c>
      <c r="N81" s="38">
        <v>1951</v>
      </c>
      <c r="O81" s="38">
        <v>4</v>
      </c>
      <c r="P81" s="38">
        <v>1</v>
      </c>
      <c r="Q81" s="38">
        <v>147</v>
      </c>
      <c r="R81" s="38">
        <v>4294</v>
      </c>
    </row>
    <row r="82" spans="1:18" x14ac:dyDescent="0.2">
      <c r="A82" s="13"/>
      <c r="B82" s="13" t="s">
        <v>87</v>
      </c>
      <c r="C82" s="12">
        <v>1787</v>
      </c>
      <c r="D82" s="12">
        <v>816</v>
      </c>
      <c r="E82" s="12">
        <f t="shared" si="24"/>
        <v>708</v>
      </c>
      <c r="F82" s="12">
        <v>73</v>
      </c>
      <c r="G82" s="12">
        <v>627</v>
      </c>
      <c r="H82" s="12">
        <v>0</v>
      </c>
      <c r="I82" s="12">
        <v>8</v>
      </c>
      <c r="J82" s="12">
        <v>108</v>
      </c>
      <c r="K82" s="38">
        <v>889</v>
      </c>
      <c r="L82" s="38">
        <f t="shared" si="25"/>
        <v>804</v>
      </c>
      <c r="M82" s="38">
        <v>122</v>
      </c>
      <c r="N82" s="38">
        <v>680</v>
      </c>
      <c r="O82" s="38">
        <v>1</v>
      </c>
      <c r="P82" s="38">
        <v>1</v>
      </c>
      <c r="Q82" s="38">
        <v>85</v>
      </c>
      <c r="R82" s="38">
        <v>1713</v>
      </c>
    </row>
    <row r="83" spans="1:18" x14ac:dyDescent="0.2">
      <c r="A83" s="13"/>
      <c r="B83" s="13" t="s">
        <v>88</v>
      </c>
      <c r="C83" s="12">
        <v>1843</v>
      </c>
      <c r="D83" s="12">
        <v>820</v>
      </c>
      <c r="E83" s="12">
        <f t="shared" si="24"/>
        <v>689</v>
      </c>
      <c r="F83" s="12">
        <v>43</v>
      </c>
      <c r="G83" s="12">
        <v>595</v>
      </c>
      <c r="H83" s="12">
        <v>11</v>
      </c>
      <c r="I83" s="12">
        <v>40</v>
      </c>
      <c r="J83" s="12">
        <v>131</v>
      </c>
      <c r="K83" s="38">
        <v>880</v>
      </c>
      <c r="L83" s="38">
        <f t="shared" si="25"/>
        <v>781</v>
      </c>
      <c r="M83" s="38">
        <v>66</v>
      </c>
      <c r="N83" s="38">
        <v>683</v>
      </c>
      <c r="O83" s="38">
        <v>9</v>
      </c>
      <c r="P83" s="38">
        <v>23</v>
      </c>
      <c r="Q83" s="38">
        <v>99</v>
      </c>
      <c r="R83" s="38">
        <v>1786</v>
      </c>
    </row>
    <row r="84" spans="1:18" x14ac:dyDescent="0.2">
      <c r="A84" s="13"/>
      <c r="B84" s="13" t="s">
        <v>89</v>
      </c>
      <c r="C84" s="12">
        <v>5417</v>
      </c>
      <c r="D84" s="12">
        <v>2121</v>
      </c>
      <c r="E84" s="12">
        <f t="shared" si="24"/>
        <v>1906</v>
      </c>
      <c r="F84" s="12">
        <v>239</v>
      </c>
      <c r="G84" s="12">
        <v>1657</v>
      </c>
      <c r="H84" s="12">
        <v>10</v>
      </c>
      <c r="I84" s="12">
        <v>0</v>
      </c>
      <c r="J84" s="12">
        <v>215</v>
      </c>
      <c r="K84" s="38">
        <v>2239</v>
      </c>
      <c r="L84" s="38">
        <f t="shared" si="25"/>
        <v>2064</v>
      </c>
      <c r="M84" s="38">
        <v>283</v>
      </c>
      <c r="N84" s="38">
        <v>1767</v>
      </c>
      <c r="O84" s="38">
        <v>13</v>
      </c>
      <c r="P84" s="38">
        <v>1</v>
      </c>
      <c r="Q84" s="38">
        <v>175</v>
      </c>
      <c r="R84" s="38">
        <v>5302</v>
      </c>
    </row>
    <row r="85" spans="1:18" x14ac:dyDescent="0.2">
      <c r="A85" s="13"/>
      <c r="B85" s="13" t="s">
        <v>90</v>
      </c>
      <c r="C85" s="12">
        <v>3363</v>
      </c>
      <c r="D85" s="12">
        <v>1796</v>
      </c>
      <c r="E85" s="12">
        <f t="shared" si="24"/>
        <v>1725</v>
      </c>
      <c r="F85" s="12">
        <v>83</v>
      </c>
      <c r="G85" s="12">
        <v>1638</v>
      </c>
      <c r="H85" s="12">
        <v>3</v>
      </c>
      <c r="I85" s="12">
        <v>1</v>
      </c>
      <c r="J85" s="12">
        <v>71</v>
      </c>
      <c r="K85" s="38">
        <v>1861</v>
      </c>
      <c r="L85" s="38">
        <f t="shared" si="25"/>
        <v>1754</v>
      </c>
      <c r="M85" s="38">
        <v>123</v>
      </c>
      <c r="N85" s="38">
        <v>1624</v>
      </c>
      <c r="O85" s="38">
        <v>6</v>
      </c>
      <c r="P85" s="38">
        <v>1</v>
      </c>
      <c r="Q85" s="38">
        <v>107</v>
      </c>
      <c r="R85" s="38">
        <v>3299</v>
      </c>
    </row>
    <row r="86" spans="1:18" x14ac:dyDescent="0.2">
      <c r="A86" s="13"/>
      <c r="B86" s="13" t="s">
        <v>91</v>
      </c>
      <c r="C86" s="12">
        <v>503</v>
      </c>
      <c r="D86" s="12">
        <v>233</v>
      </c>
      <c r="E86" s="12">
        <f t="shared" si="24"/>
        <v>221</v>
      </c>
      <c r="F86" s="12">
        <v>15</v>
      </c>
      <c r="G86" s="12">
        <v>176</v>
      </c>
      <c r="H86" s="12">
        <v>2</v>
      </c>
      <c r="I86" s="12">
        <v>28</v>
      </c>
      <c r="J86" s="12">
        <v>12</v>
      </c>
      <c r="K86" s="38">
        <v>256</v>
      </c>
      <c r="L86" s="38">
        <f t="shared" si="25"/>
        <v>250</v>
      </c>
      <c r="M86" s="38">
        <v>12</v>
      </c>
      <c r="N86" s="38">
        <v>201</v>
      </c>
      <c r="O86" s="38">
        <v>4</v>
      </c>
      <c r="P86" s="38">
        <v>33</v>
      </c>
      <c r="Q86" s="38">
        <v>6</v>
      </c>
      <c r="R86" s="38">
        <v>479</v>
      </c>
    </row>
    <row r="87" spans="1:18" x14ac:dyDescent="0.2">
      <c r="B87" s="13" t="s">
        <v>92</v>
      </c>
      <c r="C87" s="12">
        <v>614</v>
      </c>
      <c r="D87" s="12">
        <v>332</v>
      </c>
      <c r="E87" s="12">
        <f t="shared" si="24"/>
        <v>313</v>
      </c>
      <c r="F87" s="12">
        <v>38</v>
      </c>
      <c r="G87" s="12">
        <v>262</v>
      </c>
      <c r="H87" s="12">
        <v>1</v>
      </c>
      <c r="I87" s="12">
        <v>12</v>
      </c>
      <c r="J87" s="12">
        <v>19</v>
      </c>
      <c r="K87" s="38">
        <v>337</v>
      </c>
      <c r="L87" s="38">
        <f t="shared" si="25"/>
        <v>325</v>
      </c>
      <c r="M87" s="38">
        <v>38</v>
      </c>
      <c r="N87" s="38">
        <v>274</v>
      </c>
      <c r="O87" s="38">
        <v>3</v>
      </c>
      <c r="P87" s="38">
        <v>10</v>
      </c>
      <c r="Q87" s="38">
        <v>12</v>
      </c>
      <c r="R87" s="38">
        <v>608</v>
      </c>
    </row>
    <row r="88" spans="1:18" x14ac:dyDescent="0.2">
      <c r="B88" s="13" t="s">
        <v>93</v>
      </c>
      <c r="C88" s="12">
        <v>880</v>
      </c>
      <c r="D88" s="12">
        <v>574</v>
      </c>
      <c r="E88" s="12">
        <f t="shared" si="24"/>
        <v>566</v>
      </c>
      <c r="F88" s="12">
        <v>32</v>
      </c>
      <c r="G88" s="12">
        <v>523</v>
      </c>
      <c r="H88" s="12">
        <v>1</v>
      </c>
      <c r="I88" s="12">
        <v>10</v>
      </c>
      <c r="J88" s="12">
        <v>8</v>
      </c>
      <c r="K88" s="38">
        <v>621</v>
      </c>
      <c r="L88" s="38">
        <f t="shared" si="25"/>
        <v>607</v>
      </c>
      <c r="M88" s="38">
        <v>37</v>
      </c>
      <c r="N88" s="38">
        <v>554</v>
      </c>
      <c r="O88" s="38">
        <v>4</v>
      </c>
      <c r="P88" s="38">
        <v>12</v>
      </c>
      <c r="Q88" s="38">
        <v>14</v>
      </c>
      <c r="R88" s="38">
        <v>829</v>
      </c>
    </row>
    <row r="89" spans="1:18" x14ac:dyDescent="0.2">
      <c r="B89" s="13" t="s">
        <v>94</v>
      </c>
      <c r="C89" s="12">
        <v>1184</v>
      </c>
      <c r="D89" s="12">
        <v>546</v>
      </c>
      <c r="E89" s="12">
        <f t="shared" si="24"/>
        <v>495</v>
      </c>
      <c r="F89" s="12">
        <v>70</v>
      </c>
      <c r="G89" s="12">
        <v>424</v>
      </c>
      <c r="H89" s="12">
        <v>0</v>
      </c>
      <c r="I89" s="12">
        <v>1</v>
      </c>
      <c r="J89" s="12">
        <v>51</v>
      </c>
      <c r="K89" s="38">
        <v>577</v>
      </c>
      <c r="L89" s="38">
        <f t="shared" si="25"/>
        <v>509</v>
      </c>
      <c r="M89" s="38">
        <v>54</v>
      </c>
      <c r="N89" s="38">
        <v>450</v>
      </c>
      <c r="O89" s="38">
        <v>3</v>
      </c>
      <c r="P89" s="38">
        <v>2</v>
      </c>
      <c r="Q89" s="38">
        <v>68</v>
      </c>
      <c r="R89" s="38">
        <v>1151</v>
      </c>
    </row>
    <row r="90" spans="1:18" x14ac:dyDescent="0.2">
      <c r="B90" s="13" t="s">
        <v>95</v>
      </c>
      <c r="C90" s="12">
        <v>1070</v>
      </c>
      <c r="D90" s="12">
        <v>693</v>
      </c>
      <c r="E90" s="12">
        <f t="shared" si="24"/>
        <v>663</v>
      </c>
      <c r="F90" s="12">
        <v>73</v>
      </c>
      <c r="G90" s="12">
        <v>563</v>
      </c>
      <c r="H90" s="12">
        <v>4</v>
      </c>
      <c r="I90" s="12">
        <v>23</v>
      </c>
      <c r="J90" s="12">
        <v>30</v>
      </c>
      <c r="K90" s="38">
        <v>655</v>
      </c>
      <c r="L90" s="38">
        <f t="shared" si="25"/>
        <v>614</v>
      </c>
      <c r="M90" s="38">
        <v>74</v>
      </c>
      <c r="N90" s="38">
        <v>517</v>
      </c>
      <c r="O90" s="38">
        <v>6</v>
      </c>
      <c r="P90" s="38">
        <v>17</v>
      </c>
      <c r="Q90" s="38">
        <v>41</v>
      </c>
      <c r="R90" s="38">
        <v>1100</v>
      </c>
    </row>
    <row r="91" spans="1:18" x14ac:dyDescent="0.2">
      <c r="B91" s="13" t="s">
        <v>96</v>
      </c>
      <c r="C91" s="12">
        <v>648</v>
      </c>
      <c r="D91" s="12">
        <v>334</v>
      </c>
      <c r="E91" s="12">
        <f t="shared" si="24"/>
        <v>321</v>
      </c>
      <c r="F91" s="12">
        <v>24</v>
      </c>
      <c r="G91" s="12">
        <v>293</v>
      </c>
      <c r="H91" s="12">
        <v>0</v>
      </c>
      <c r="I91" s="12">
        <v>4</v>
      </c>
      <c r="J91" s="12">
        <v>13</v>
      </c>
      <c r="K91" s="38">
        <v>343</v>
      </c>
      <c r="L91" s="38">
        <f t="shared" si="25"/>
        <v>322</v>
      </c>
      <c r="M91" s="38">
        <v>27</v>
      </c>
      <c r="N91" s="38">
        <v>287</v>
      </c>
      <c r="O91" s="38">
        <v>2</v>
      </c>
      <c r="P91" s="38">
        <v>6</v>
      </c>
      <c r="Q91" s="38">
        <v>21</v>
      </c>
      <c r="R91" s="38">
        <v>642</v>
      </c>
    </row>
    <row r="92" spans="1:18" x14ac:dyDescent="0.2">
      <c r="B92" s="13" t="s">
        <v>97</v>
      </c>
      <c r="C92" s="12">
        <v>1064</v>
      </c>
      <c r="D92" s="12">
        <v>556</v>
      </c>
      <c r="E92" s="12">
        <f t="shared" si="24"/>
        <v>490</v>
      </c>
      <c r="F92" s="12">
        <v>50</v>
      </c>
      <c r="G92" s="12">
        <v>436</v>
      </c>
      <c r="H92" s="12">
        <v>4</v>
      </c>
      <c r="I92" s="12">
        <v>0</v>
      </c>
      <c r="J92" s="12">
        <v>66</v>
      </c>
      <c r="K92" s="38">
        <v>547</v>
      </c>
      <c r="L92" s="38">
        <f t="shared" si="25"/>
        <v>521</v>
      </c>
      <c r="M92" s="38">
        <v>57</v>
      </c>
      <c r="N92" s="38">
        <v>456</v>
      </c>
      <c r="O92" s="38">
        <v>8</v>
      </c>
      <c r="P92" s="38">
        <v>0</v>
      </c>
      <c r="Q92" s="38">
        <v>26</v>
      </c>
      <c r="R92" s="38">
        <v>1070</v>
      </c>
    </row>
    <row r="93" spans="1:18" x14ac:dyDescent="0.2">
      <c r="B93" s="13" t="s">
        <v>98</v>
      </c>
      <c r="C93" s="12">
        <v>131</v>
      </c>
      <c r="D93" s="12">
        <v>80</v>
      </c>
      <c r="E93" s="12">
        <f t="shared" si="24"/>
        <v>79</v>
      </c>
      <c r="F93" s="12">
        <v>8</v>
      </c>
      <c r="G93" s="12">
        <v>61</v>
      </c>
      <c r="H93" s="12">
        <v>0</v>
      </c>
      <c r="I93" s="12">
        <v>10</v>
      </c>
      <c r="J93" s="12">
        <v>1</v>
      </c>
      <c r="K93" s="38">
        <v>92</v>
      </c>
      <c r="L93" s="38">
        <f t="shared" si="25"/>
        <v>91</v>
      </c>
      <c r="M93" s="38">
        <v>15</v>
      </c>
      <c r="N93" s="38">
        <v>66</v>
      </c>
      <c r="O93" s="38">
        <v>0</v>
      </c>
      <c r="P93" s="38">
        <v>10</v>
      </c>
      <c r="Q93" s="38">
        <v>1</v>
      </c>
      <c r="R93" s="38">
        <v>118</v>
      </c>
    </row>
    <row r="94" spans="1:18" x14ac:dyDescent="0.2">
      <c r="B94" s="13" t="s">
        <v>99</v>
      </c>
      <c r="C94" s="12">
        <v>14</v>
      </c>
      <c r="D94" s="12">
        <v>16</v>
      </c>
      <c r="E94" s="12">
        <f t="shared" si="24"/>
        <v>16</v>
      </c>
      <c r="F94" s="12">
        <v>4</v>
      </c>
      <c r="G94" s="12">
        <v>10</v>
      </c>
      <c r="H94" s="12">
        <v>0</v>
      </c>
      <c r="I94" s="12">
        <v>2</v>
      </c>
      <c r="J94" s="12">
        <v>0</v>
      </c>
      <c r="K94" s="38">
        <v>7</v>
      </c>
      <c r="L94" s="38">
        <f t="shared" si="25"/>
        <v>6</v>
      </c>
      <c r="M94" s="38">
        <v>1</v>
      </c>
      <c r="N94" s="38">
        <v>4</v>
      </c>
      <c r="O94" s="38">
        <v>0</v>
      </c>
      <c r="P94" s="38">
        <v>1</v>
      </c>
      <c r="Q94" s="38">
        <v>1</v>
      </c>
      <c r="R94" s="38">
        <v>23</v>
      </c>
    </row>
    <row r="95" spans="1:18" ht="21" customHeight="1" x14ac:dyDescent="0.2">
      <c r="A95" s="15" t="s">
        <v>100</v>
      </c>
      <c r="B95" s="15"/>
      <c r="C95" s="14">
        <f t="shared" ref="C95:R95" si="26">SUM(C96:C103)</f>
        <v>6134</v>
      </c>
      <c r="D95" s="14">
        <f t="shared" si="26"/>
        <v>3638</v>
      </c>
      <c r="E95" s="14">
        <f t="shared" si="26"/>
        <v>3423</v>
      </c>
      <c r="F95" s="14">
        <f t="shared" si="26"/>
        <v>314</v>
      </c>
      <c r="G95" s="14">
        <f t="shared" si="26"/>
        <v>2951</v>
      </c>
      <c r="H95" s="14">
        <f t="shared" si="26"/>
        <v>22</v>
      </c>
      <c r="I95" s="14">
        <f t="shared" si="26"/>
        <v>136</v>
      </c>
      <c r="J95" s="14">
        <f t="shared" si="26"/>
        <v>215</v>
      </c>
      <c r="K95" s="39">
        <f t="shared" si="26"/>
        <v>3785</v>
      </c>
      <c r="L95" s="39">
        <f t="shared" si="26"/>
        <v>3600</v>
      </c>
      <c r="M95" s="39">
        <f t="shared" si="26"/>
        <v>341</v>
      </c>
      <c r="N95" s="39">
        <f t="shared" si="26"/>
        <v>3089</v>
      </c>
      <c r="O95" s="39">
        <f t="shared" si="26"/>
        <v>12</v>
      </c>
      <c r="P95" s="39">
        <f t="shared" si="26"/>
        <v>158</v>
      </c>
      <c r="Q95" s="39">
        <f t="shared" si="26"/>
        <v>185</v>
      </c>
      <c r="R95" s="39">
        <f t="shared" si="26"/>
        <v>5987</v>
      </c>
    </row>
    <row r="96" spans="1:18" ht="21" customHeight="1" x14ac:dyDescent="0.2">
      <c r="A96" s="13"/>
      <c r="B96" s="13" t="s">
        <v>101</v>
      </c>
      <c r="C96" s="12">
        <v>1066</v>
      </c>
      <c r="D96" s="12">
        <v>496</v>
      </c>
      <c r="E96" s="12">
        <f t="shared" ref="E96:E103" si="27">SUM(D96-J96)</f>
        <v>458</v>
      </c>
      <c r="F96" s="12">
        <v>48</v>
      </c>
      <c r="G96" s="12">
        <v>400</v>
      </c>
      <c r="H96" s="12">
        <v>4</v>
      </c>
      <c r="I96" s="12">
        <v>6</v>
      </c>
      <c r="J96" s="12">
        <v>38</v>
      </c>
      <c r="K96" s="38">
        <v>526</v>
      </c>
      <c r="L96" s="38">
        <f t="shared" ref="L96:L103" si="28">SUM(K96-Q96)</f>
        <v>498</v>
      </c>
      <c r="M96" s="38">
        <v>52</v>
      </c>
      <c r="N96" s="38">
        <v>428</v>
      </c>
      <c r="O96" s="38">
        <v>5</v>
      </c>
      <c r="P96" s="38">
        <v>13</v>
      </c>
      <c r="Q96" s="38">
        <v>28</v>
      </c>
      <c r="R96" s="38">
        <v>1032</v>
      </c>
    </row>
    <row r="97" spans="1:18" x14ac:dyDescent="0.2">
      <c r="A97" s="13"/>
      <c r="B97" s="13" t="s">
        <v>102</v>
      </c>
      <c r="C97" s="12">
        <v>1037</v>
      </c>
      <c r="D97" s="12">
        <v>517</v>
      </c>
      <c r="E97" s="12">
        <f t="shared" si="27"/>
        <v>475</v>
      </c>
      <c r="F97" s="12">
        <v>43</v>
      </c>
      <c r="G97" s="12">
        <v>419</v>
      </c>
      <c r="H97" s="12">
        <v>6</v>
      </c>
      <c r="I97" s="12">
        <v>7</v>
      </c>
      <c r="J97" s="12">
        <v>42</v>
      </c>
      <c r="K97" s="38">
        <v>628</v>
      </c>
      <c r="L97" s="38">
        <f t="shared" si="28"/>
        <v>611</v>
      </c>
      <c r="M97" s="38">
        <v>66</v>
      </c>
      <c r="N97" s="38">
        <v>532</v>
      </c>
      <c r="O97" s="38">
        <v>3</v>
      </c>
      <c r="P97" s="38">
        <v>10</v>
      </c>
      <c r="Q97" s="38">
        <v>17</v>
      </c>
      <c r="R97" s="38">
        <v>921</v>
      </c>
    </row>
    <row r="98" spans="1:18" x14ac:dyDescent="0.2">
      <c r="A98" s="13"/>
      <c r="B98" s="13" t="s">
        <v>103</v>
      </c>
      <c r="C98" s="12">
        <v>1295</v>
      </c>
      <c r="D98" s="12">
        <v>1040</v>
      </c>
      <c r="E98" s="12">
        <f t="shared" si="27"/>
        <v>1004</v>
      </c>
      <c r="F98" s="12">
        <v>68</v>
      </c>
      <c r="G98" s="12">
        <v>910</v>
      </c>
      <c r="H98" s="12">
        <v>5</v>
      </c>
      <c r="I98" s="12">
        <v>21</v>
      </c>
      <c r="J98" s="12">
        <v>36</v>
      </c>
      <c r="K98" s="38">
        <v>988</v>
      </c>
      <c r="L98" s="38">
        <f t="shared" si="28"/>
        <v>948</v>
      </c>
      <c r="M98" s="38">
        <v>79</v>
      </c>
      <c r="N98" s="38">
        <v>843</v>
      </c>
      <c r="O98" s="38">
        <v>0</v>
      </c>
      <c r="P98" s="38">
        <v>26</v>
      </c>
      <c r="Q98" s="38">
        <v>40</v>
      </c>
      <c r="R98" s="38">
        <v>1357</v>
      </c>
    </row>
    <row r="99" spans="1:18" x14ac:dyDescent="0.2">
      <c r="A99" s="13"/>
      <c r="B99" s="13" t="s">
        <v>104</v>
      </c>
      <c r="C99" s="12">
        <v>475</v>
      </c>
      <c r="D99" s="12">
        <v>226</v>
      </c>
      <c r="E99" s="12">
        <f t="shared" si="27"/>
        <v>212</v>
      </c>
      <c r="F99" s="12">
        <v>45</v>
      </c>
      <c r="G99" s="12">
        <v>143</v>
      </c>
      <c r="H99" s="12">
        <v>0</v>
      </c>
      <c r="I99" s="12">
        <v>24</v>
      </c>
      <c r="J99" s="12">
        <v>14</v>
      </c>
      <c r="K99" s="38">
        <v>267</v>
      </c>
      <c r="L99" s="38">
        <f t="shared" si="28"/>
        <v>240</v>
      </c>
      <c r="M99" s="38">
        <v>34</v>
      </c>
      <c r="N99" s="38">
        <v>183</v>
      </c>
      <c r="O99" s="38">
        <v>3</v>
      </c>
      <c r="P99" s="38">
        <v>20</v>
      </c>
      <c r="Q99" s="38">
        <v>27</v>
      </c>
      <c r="R99" s="38">
        <v>435</v>
      </c>
    </row>
    <row r="100" spans="1:18" x14ac:dyDescent="0.2">
      <c r="A100" s="13"/>
      <c r="B100" s="13" t="s">
        <v>105</v>
      </c>
      <c r="C100" s="12">
        <v>261</v>
      </c>
      <c r="D100" s="12">
        <v>136</v>
      </c>
      <c r="E100" s="12">
        <f t="shared" si="27"/>
        <v>115</v>
      </c>
      <c r="F100" s="12">
        <v>7</v>
      </c>
      <c r="G100" s="12">
        <v>94</v>
      </c>
      <c r="H100" s="12">
        <v>3</v>
      </c>
      <c r="I100" s="12">
        <v>11</v>
      </c>
      <c r="J100" s="12">
        <v>21</v>
      </c>
      <c r="K100" s="38">
        <v>151</v>
      </c>
      <c r="L100" s="38">
        <f t="shared" si="28"/>
        <v>140</v>
      </c>
      <c r="M100" s="38">
        <v>15</v>
      </c>
      <c r="N100" s="38">
        <v>114</v>
      </c>
      <c r="O100" s="38">
        <v>0</v>
      </c>
      <c r="P100" s="38">
        <v>11</v>
      </c>
      <c r="Q100" s="38">
        <v>11</v>
      </c>
      <c r="R100" s="38">
        <v>246</v>
      </c>
    </row>
    <row r="101" spans="1:18" x14ac:dyDescent="0.2">
      <c r="A101" s="13"/>
      <c r="B101" s="13" t="s">
        <v>106</v>
      </c>
      <c r="C101" s="12">
        <v>807</v>
      </c>
      <c r="D101" s="12">
        <v>389</v>
      </c>
      <c r="E101" s="12">
        <f t="shared" si="27"/>
        <v>361</v>
      </c>
      <c r="F101" s="12">
        <v>49</v>
      </c>
      <c r="G101" s="12">
        <v>262</v>
      </c>
      <c r="H101" s="12">
        <v>4</v>
      </c>
      <c r="I101" s="12">
        <v>46</v>
      </c>
      <c r="J101" s="12">
        <v>28</v>
      </c>
      <c r="K101" s="38">
        <v>447</v>
      </c>
      <c r="L101" s="38">
        <f t="shared" si="28"/>
        <v>418</v>
      </c>
      <c r="M101" s="38">
        <v>54</v>
      </c>
      <c r="N101" s="38">
        <v>305</v>
      </c>
      <c r="O101" s="38">
        <v>0</v>
      </c>
      <c r="P101" s="38">
        <v>59</v>
      </c>
      <c r="Q101" s="38">
        <v>29</v>
      </c>
      <c r="R101" s="38">
        <v>747</v>
      </c>
    </row>
    <row r="102" spans="1:18" x14ac:dyDescent="0.2">
      <c r="A102" s="13"/>
      <c r="B102" s="13" t="s">
        <v>107</v>
      </c>
      <c r="C102" s="12">
        <v>865</v>
      </c>
      <c r="D102" s="12">
        <v>594</v>
      </c>
      <c r="E102" s="12">
        <f t="shared" si="27"/>
        <v>568</v>
      </c>
      <c r="F102" s="12">
        <v>46</v>
      </c>
      <c r="G102" s="12">
        <v>504</v>
      </c>
      <c r="H102" s="12">
        <v>0</v>
      </c>
      <c r="I102" s="12">
        <v>18</v>
      </c>
      <c r="J102" s="12">
        <v>26</v>
      </c>
      <c r="K102" s="38">
        <v>551</v>
      </c>
      <c r="L102" s="38">
        <f t="shared" si="28"/>
        <v>528</v>
      </c>
      <c r="M102" s="38">
        <v>36</v>
      </c>
      <c r="N102" s="38">
        <v>480</v>
      </c>
      <c r="O102" s="38">
        <v>0</v>
      </c>
      <c r="P102" s="38">
        <v>12</v>
      </c>
      <c r="Q102" s="38">
        <v>23</v>
      </c>
      <c r="R102" s="38">
        <v>910</v>
      </c>
    </row>
    <row r="103" spans="1:18" x14ac:dyDescent="0.2">
      <c r="B103" s="13" t="s">
        <v>108</v>
      </c>
      <c r="C103" s="12">
        <v>328</v>
      </c>
      <c r="D103" s="12">
        <v>240</v>
      </c>
      <c r="E103" s="12">
        <f t="shared" si="27"/>
        <v>230</v>
      </c>
      <c r="F103" s="12">
        <v>8</v>
      </c>
      <c r="G103" s="12">
        <v>219</v>
      </c>
      <c r="H103" s="12">
        <v>0</v>
      </c>
      <c r="I103" s="12">
        <v>3</v>
      </c>
      <c r="J103" s="12">
        <v>10</v>
      </c>
      <c r="K103" s="38">
        <v>227</v>
      </c>
      <c r="L103" s="38">
        <f t="shared" si="28"/>
        <v>217</v>
      </c>
      <c r="M103" s="38">
        <v>5</v>
      </c>
      <c r="N103" s="38">
        <v>204</v>
      </c>
      <c r="O103" s="38">
        <v>1</v>
      </c>
      <c r="P103" s="38">
        <v>7</v>
      </c>
      <c r="Q103" s="38">
        <v>10</v>
      </c>
      <c r="R103" s="38">
        <v>339</v>
      </c>
    </row>
    <row r="104" spans="1:18" ht="21" customHeight="1" x14ac:dyDescent="0.2">
      <c r="A104" s="15" t="s">
        <v>109</v>
      </c>
      <c r="B104" s="15"/>
      <c r="C104" s="14">
        <f t="shared" ref="C104:R104" si="29">SUM(C105:C113)</f>
        <v>15555</v>
      </c>
      <c r="D104" s="14">
        <f t="shared" si="29"/>
        <v>6182</v>
      </c>
      <c r="E104" s="14">
        <f t="shared" si="29"/>
        <v>5622</v>
      </c>
      <c r="F104" s="14">
        <f t="shared" si="29"/>
        <v>524</v>
      </c>
      <c r="G104" s="14">
        <f t="shared" si="29"/>
        <v>5056</v>
      </c>
      <c r="H104" s="14">
        <f t="shared" si="29"/>
        <v>18</v>
      </c>
      <c r="I104" s="14">
        <f t="shared" si="29"/>
        <v>24</v>
      </c>
      <c r="J104" s="14">
        <f t="shared" si="29"/>
        <v>560</v>
      </c>
      <c r="K104" s="39">
        <f t="shared" si="29"/>
        <v>6765</v>
      </c>
      <c r="L104" s="39">
        <f t="shared" si="29"/>
        <v>6354</v>
      </c>
      <c r="M104" s="39">
        <f t="shared" si="29"/>
        <v>708</v>
      </c>
      <c r="N104" s="39">
        <f t="shared" si="29"/>
        <v>5561</v>
      </c>
      <c r="O104" s="39">
        <f t="shared" si="29"/>
        <v>38</v>
      </c>
      <c r="P104" s="39">
        <f t="shared" si="29"/>
        <v>47</v>
      </c>
      <c r="Q104" s="39">
        <f t="shared" si="29"/>
        <v>411</v>
      </c>
      <c r="R104" s="39">
        <f t="shared" si="29"/>
        <v>14950</v>
      </c>
    </row>
    <row r="105" spans="1:18" ht="21" customHeight="1" x14ac:dyDescent="0.2">
      <c r="A105" s="13"/>
      <c r="B105" s="13" t="s">
        <v>110</v>
      </c>
      <c r="C105" s="12">
        <v>1117</v>
      </c>
      <c r="D105" s="12">
        <v>497</v>
      </c>
      <c r="E105" s="12">
        <f t="shared" ref="E105:E113" si="30">SUM(D105-J105)</f>
        <v>472</v>
      </c>
      <c r="F105" s="12">
        <v>65</v>
      </c>
      <c r="G105" s="12">
        <v>404</v>
      </c>
      <c r="H105" s="12">
        <v>0</v>
      </c>
      <c r="I105" s="12">
        <v>3</v>
      </c>
      <c r="J105" s="12">
        <v>25</v>
      </c>
      <c r="K105" s="38">
        <v>516</v>
      </c>
      <c r="L105" s="38">
        <f t="shared" ref="L105:L113" si="31">SUM(K105-Q105)</f>
        <v>497</v>
      </c>
      <c r="M105" s="38">
        <v>73</v>
      </c>
      <c r="N105" s="38">
        <v>417</v>
      </c>
      <c r="O105" s="38">
        <v>5</v>
      </c>
      <c r="P105" s="38">
        <v>2</v>
      </c>
      <c r="Q105" s="38">
        <v>19</v>
      </c>
      <c r="R105" s="38">
        <v>1094</v>
      </c>
    </row>
    <row r="106" spans="1:18" x14ac:dyDescent="0.2">
      <c r="A106" s="13"/>
      <c r="B106" s="13" t="s">
        <v>111</v>
      </c>
      <c r="C106" s="12">
        <v>542</v>
      </c>
      <c r="D106" s="12">
        <v>198</v>
      </c>
      <c r="E106" s="12">
        <f t="shared" si="30"/>
        <v>184</v>
      </c>
      <c r="F106" s="12">
        <v>11</v>
      </c>
      <c r="G106" s="12">
        <v>170</v>
      </c>
      <c r="H106" s="12">
        <v>2</v>
      </c>
      <c r="I106" s="12">
        <v>1</v>
      </c>
      <c r="J106" s="12">
        <v>14</v>
      </c>
      <c r="K106" s="38">
        <v>221</v>
      </c>
      <c r="L106" s="38">
        <f t="shared" si="31"/>
        <v>196</v>
      </c>
      <c r="M106" s="38">
        <v>24</v>
      </c>
      <c r="N106" s="38">
        <v>169</v>
      </c>
      <c r="O106" s="38">
        <v>1</v>
      </c>
      <c r="P106" s="38">
        <v>2</v>
      </c>
      <c r="Q106" s="38">
        <v>25</v>
      </c>
      <c r="R106" s="38">
        <v>515</v>
      </c>
    </row>
    <row r="107" spans="1:18" x14ac:dyDescent="0.2">
      <c r="A107" s="13"/>
      <c r="B107" s="13" t="s">
        <v>112</v>
      </c>
      <c r="C107" s="12">
        <v>928</v>
      </c>
      <c r="D107" s="12">
        <v>385</v>
      </c>
      <c r="E107" s="12">
        <f t="shared" si="30"/>
        <v>365</v>
      </c>
      <c r="F107" s="12">
        <v>13</v>
      </c>
      <c r="G107" s="12">
        <v>351</v>
      </c>
      <c r="H107" s="12">
        <v>1</v>
      </c>
      <c r="I107" s="12">
        <v>0</v>
      </c>
      <c r="J107" s="12">
        <v>20</v>
      </c>
      <c r="K107" s="38">
        <v>463</v>
      </c>
      <c r="L107" s="38">
        <f t="shared" si="31"/>
        <v>443</v>
      </c>
      <c r="M107" s="38">
        <v>46</v>
      </c>
      <c r="N107" s="38">
        <v>396</v>
      </c>
      <c r="O107" s="38">
        <v>1</v>
      </c>
      <c r="P107" s="38">
        <v>0</v>
      </c>
      <c r="Q107" s="38">
        <v>20</v>
      </c>
      <c r="R107" s="38">
        <v>850</v>
      </c>
    </row>
    <row r="108" spans="1:18" x14ac:dyDescent="0.2">
      <c r="A108" s="13"/>
      <c r="B108" s="13" t="s">
        <v>113</v>
      </c>
      <c r="C108" s="12">
        <v>775</v>
      </c>
      <c r="D108" s="12">
        <v>384</v>
      </c>
      <c r="E108" s="12">
        <f t="shared" si="30"/>
        <v>363</v>
      </c>
      <c r="F108" s="12">
        <v>60</v>
      </c>
      <c r="G108" s="12">
        <v>296</v>
      </c>
      <c r="H108" s="12">
        <v>2</v>
      </c>
      <c r="I108" s="12">
        <v>5</v>
      </c>
      <c r="J108" s="12">
        <v>21</v>
      </c>
      <c r="K108" s="38">
        <v>400</v>
      </c>
      <c r="L108" s="38">
        <f t="shared" si="31"/>
        <v>366</v>
      </c>
      <c r="M108" s="38">
        <v>54</v>
      </c>
      <c r="N108" s="38">
        <v>291</v>
      </c>
      <c r="O108" s="38">
        <v>6</v>
      </c>
      <c r="P108" s="38">
        <v>15</v>
      </c>
      <c r="Q108" s="38">
        <v>34</v>
      </c>
      <c r="R108" s="38">
        <v>756</v>
      </c>
    </row>
    <row r="109" spans="1:18" x14ac:dyDescent="0.2">
      <c r="A109" s="13"/>
      <c r="B109" s="13" t="s">
        <v>114</v>
      </c>
      <c r="C109" s="12">
        <v>4025</v>
      </c>
      <c r="D109" s="12">
        <v>1593</v>
      </c>
      <c r="E109" s="12">
        <f t="shared" si="30"/>
        <v>1381</v>
      </c>
      <c r="F109" s="12">
        <v>143</v>
      </c>
      <c r="G109" s="12">
        <v>1228</v>
      </c>
      <c r="H109" s="12">
        <v>9</v>
      </c>
      <c r="I109" s="12">
        <v>1</v>
      </c>
      <c r="J109" s="12">
        <v>212</v>
      </c>
      <c r="K109" s="38">
        <v>1741</v>
      </c>
      <c r="L109" s="38">
        <f t="shared" si="31"/>
        <v>1637</v>
      </c>
      <c r="M109" s="38">
        <v>186</v>
      </c>
      <c r="N109" s="38">
        <v>1430</v>
      </c>
      <c r="O109" s="38">
        <v>10</v>
      </c>
      <c r="P109" s="38">
        <v>11</v>
      </c>
      <c r="Q109" s="38">
        <v>104</v>
      </c>
      <c r="R109" s="38">
        <v>3872</v>
      </c>
    </row>
    <row r="110" spans="1:18" x14ac:dyDescent="0.2">
      <c r="A110" s="13"/>
      <c r="B110" s="13" t="s">
        <v>115</v>
      </c>
      <c r="C110" s="12">
        <v>4708</v>
      </c>
      <c r="D110" s="12">
        <v>1593</v>
      </c>
      <c r="E110" s="12">
        <f t="shared" si="30"/>
        <v>1486</v>
      </c>
      <c r="F110" s="12">
        <v>72</v>
      </c>
      <c r="G110" s="12">
        <v>1409</v>
      </c>
      <c r="H110" s="12">
        <v>1</v>
      </c>
      <c r="I110" s="12">
        <v>4</v>
      </c>
      <c r="J110" s="12">
        <v>107</v>
      </c>
      <c r="K110" s="38">
        <v>1911</v>
      </c>
      <c r="L110" s="38">
        <f t="shared" si="31"/>
        <v>1809</v>
      </c>
      <c r="M110" s="38">
        <v>162</v>
      </c>
      <c r="N110" s="38">
        <v>1632</v>
      </c>
      <c r="O110" s="38">
        <v>10</v>
      </c>
      <c r="P110" s="38">
        <v>5</v>
      </c>
      <c r="Q110" s="38">
        <v>102</v>
      </c>
      <c r="R110" s="38">
        <v>4381</v>
      </c>
    </row>
    <row r="111" spans="1:18" x14ac:dyDescent="0.2">
      <c r="A111" s="13"/>
      <c r="B111" s="13" t="s">
        <v>116</v>
      </c>
      <c r="C111" s="12">
        <v>1839</v>
      </c>
      <c r="D111" s="12">
        <v>872</v>
      </c>
      <c r="E111" s="12">
        <f t="shared" si="30"/>
        <v>768</v>
      </c>
      <c r="F111" s="12">
        <v>77</v>
      </c>
      <c r="G111" s="12">
        <v>683</v>
      </c>
      <c r="H111" s="12">
        <v>2</v>
      </c>
      <c r="I111" s="12">
        <v>6</v>
      </c>
      <c r="J111" s="12">
        <v>104</v>
      </c>
      <c r="K111" s="38">
        <v>792</v>
      </c>
      <c r="L111" s="38">
        <f t="shared" si="31"/>
        <v>730</v>
      </c>
      <c r="M111" s="38">
        <v>79</v>
      </c>
      <c r="N111" s="38">
        <v>644</v>
      </c>
      <c r="O111" s="38">
        <v>3</v>
      </c>
      <c r="P111" s="38">
        <v>4</v>
      </c>
      <c r="Q111" s="38">
        <v>62</v>
      </c>
      <c r="R111" s="38">
        <v>1919</v>
      </c>
    </row>
    <row r="112" spans="1:18" x14ac:dyDescent="0.2">
      <c r="B112" s="13" t="s">
        <v>117</v>
      </c>
      <c r="C112" s="12">
        <v>748</v>
      </c>
      <c r="D112" s="12">
        <v>271</v>
      </c>
      <c r="E112" s="12">
        <f t="shared" si="30"/>
        <v>246</v>
      </c>
      <c r="F112" s="12">
        <v>42</v>
      </c>
      <c r="G112" s="12">
        <v>201</v>
      </c>
      <c r="H112" s="12">
        <v>1</v>
      </c>
      <c r="I112" s="12">
        <v>2</v>
      </c>
      <c r="J112" s="12">
        <v>25</v>
      </c>
      <c r="K112" s="38">
        <v>295</v>
      </c>
      <c r="L112" s="38">
        <f t="shared" si="31"/>
        <v>272</v>
      </c>
      <c r="M112" s="38">
        <v>50</v>
      </c>
      <c r="N112" s="38">
        <v>218</v>
      </c>
      <c r="O112" s="38">
        <v>1</v>
      </c>
      <c r="P112" s="38">
        <v>3</v>
      </c>
      <c r="Q112" s="38">
        <v>23</v>
      </c>
      <c r="R112" s="38">
        <v>726</v>
      </c>
    </row>
    <row r="113" spans="1:18" x14ac:dyDescent="0.2">
      <c r="B113" s="13" t="s">
        <v>118</v>
      </c>
      <c r="C113" s="12">
        <v>873</v>
      </c>
      <c r="D113" s="12">
        <v>389</v>
      </c>
      <c r="E113" s="12">
        <f t="shared" si="30"/>
        <v>357</v>
      </c>
      <c r="F113" s="12">
        <v>41</v>
      </c>
      <c r="G113" s="12">
        <v>314</v>
      </c>
      <c r="H113" s="12">
        <v>0</v>
      </c>
      <c r="I113" s="12">
        <v>2</v>
      </c>
      <c r="J113" s="12">
        <v>32</v>
      </c>
      <c r="K113" s="38">
        <v>426</v>
      </c>
      <c r="L113" s="38">
        <f t="shared" si="31"/>
        <v>404</v>
      </c>
      <c r="M113" s="38">
        <v>34</v>
      </c>
      <c r="N113" s="38">
        <v>364</v>
      </c>
      <c r="O113" s="38">
        <v>1</v>
      </c>
      <c r="P113" s="38">
        <v>5</v>
      </c>
      <c r="Q113" s="38">
        <v>22</v>
      </c>
      <c r="R113" s="38">
        <v>837</v>
      </c>
    </row>
    <row r="114" spans="1:18" x14ac:dyDescent="0.2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40"/>
      <c r="L114" s="40"/>
      <c r="M114" s="40"/>
      <c r="N114" s="40"/>
      <c r="O114" s="40"/>
      <c r="P114" s="40"/>
      <c r="Q114" s="40"/>
      <c r="R114" s="40"/>
    </row>
    <row r="115" spans="1:18" x14ac:dyDescent="0.2">
      <c r="A115" s="5" t="s">
        <v>119</v>
      </c>
      <c r="B115" s="9"/>
      <c r="C115" s="8"/>
      <c r="D115" s="8"/>
      <c r="E115" s="8"/>
      <c r="F115" s="8"/>
      <c r="G115" s="8"/>
      <c r="H115" s="8"/>
      <c r="I115" s="8"/>
      <c r="J115" s="8"/>
    </row>
    <row r="116" spans="1:18" x14ac:dyDescent="0.2">
      <c r="A116" s="7" t="s">
        <v>120</v>
      </c>
      <c r="B116" s="4"/>
      <c r="C116" s="3"/>
      <c r="D116" s="3"/>
      <c r="E116" s="3"/>
      <c r="F116" s="6"/>
      <c r="G116" s="6"/>
      <c r="H116" s="6"/>
      <c r="I116" s="6"/>
      <c r="J116" s="6"/>
    </row>
    <row r="117" spans="1:18" x14ac:dyDescent="0.2">
      <c r="A117" s="5" t="s">
        <v>121</v>
      </c>
      <c r="B117" s="4"/>
      <c r="C117" s="3"/>
      <c r="D117" s="3"/>
      <c r="E117" s="3"/>
      <c r="F117" s="3"/>
      <c r="G117" s="3"/>
      <c r="H117" s="2"/>
      <c r="I117" s="2"/>
      <c r="J117" s="2"/>
    </row>
    <row r="1036" spans="3:10" x14ac:dyDescent="0.2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K4:Q4"/>
    <mergeCell ref="R4:R5"/>
    <mergeCell ref="A1:J1"/>
    <mergeCell ref="A2:J2"/>
    <mergeCell ref="A3:J3"/>
    <mergeCell ref="A7:B7"/>
    <mergeCell ref="D4:J4"/>
    <mergeCell ref="A4:B5"/>
    <mergeCell ref="C4:C5"/>
  </mergeCells>
  <pageMargins left="0.75" right="0.75" top="0.45" bottom="0.45" header="0.3" footer="0.3"/>
  <pageSetup scale="75" fitToHeight="0" orientation="portrait"/>
  <headerFooter alignWithMargins="0"/>
  <rowBreaks count="1" manualBreakCount="1">
    <brk id="59" max="104857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E1</Table>
    <Quarter xmlns="adbf0efb-dbe3-4c6f-a043-a61cd902a429">Q3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DAE5D846-5B2E-4D5C-882E-2D3E45CEB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01D7C9-122C-45DD-B692-81815509D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9B38E2-AE71-458F-B0E2-E0896D86D407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2020-04-21T20:34:18Z</cp:lastPrinted>
  <dcterms:created xsi:type="dcterms:W3CDTF">2015-09-02T14:03:36Z</dcterms:created>
  <dcterms:modified xsi:type="dcterms:W3CDTF">2021-08-09T12:51:52Z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