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Quarter Close Tables\Cases Under Submission_Matters Under Advisement\2023\Sep Court Data\uscourts.gov\"/>
    </mc:Choice>
  </mc:AlternateContent>
  <xr:revisionPtr revIDLastSave="0" documentId="13_ncr:1_{B1C9FD5C-F300-4FB2-807B-C908F8BBE48F}" xr6:coauthVersionLast="47" xr6:coauthVersionMax="47" xr10:uidLastSave="{00000000-0000-0000-0000-000000000000}"/>
  <bookViews>
    <workbookView xWindow="-110" yWindow="-110" windowWidth="19420" windowHeight="10420" xr2:uid="{4FCA9946-7299-421E-82B2-E40B6ED9C00F}"/>
  </bookViews>
  <sheets>
    <sheet name="Formatted Report" sheetId="1" r:id="rId1"/>
  </sheets>
  <externalReferences>
    <externalReference r:id="rId2"/>
    <externalReference r:id="rId3"/>
  </externalReferences>
  <definedNames>
    <definedName name="Circuits">[1]Sheet2!$B$2:$B$14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O25" i="1"/>
  <c r="L25" i="1"/>
  <c r="F25" i="1" s="1"/>
  <c r="I25" i="1"/>
  <c r="C25" i="1"/>
  <c r="R24" i="1"/>
  <c r="O24" i="1"/>
  <c r="L24" i="1"/>
  <c r="I24" i="1"/>
  <c r="F24" i="1" s="1"/>
  <c r="C24" i="1"/>
  <c r="R23" i="1"/>
  <c r="O23" i="1"/>
  <c r="L23" i="1"/>
  <c r="F23" i="1" s="1"/>
  <c r="I23" i="1"/>
  <c r="C23" i="1"/>
  <c r="R22" i="1"/>
  <c r="O22" i="1"/>
  <c r="L22" i="1"/>
  <c r="F22" i="1" s="1"/>
  <c r="I22" i="1"/>
  <c r="C22" i="1"/>
  <c r="R21" i="1"/>
  <c r="O21" i="1"/>
  <c r="L21" i="1"/>
  <c r="I21" i="1"/>
  <c r="C21" i="1"/>
  <c r="R20" i="1"/>
  <c r="O20" i="1"/>
  <c r="L20" i="1"/>
  <c r="I20" i="1"/>
  <c r="C20" i="1"/>
  <c r="R19" i="1"/>
  <c r="O19" i="1"/>
  <c r="L19" i="1"/>
  <c r="I19" i="1"/>
  <c r="F19" i="1" s="1"/>
  <c r="C19" i="1"/>
  <c r="R18" i="1"/>
  <c r="O18" i="1"/>
  <c r="L18" i="1"/>
  <c r="I18" i="1"/>
  <c r="C18" i="1"/>
  <c r="R17" i="1"/>
  <c r="O17" i="1"/>
  <c r="L17" i="1"/>
  <c r="F17" i="1" s="1"/>
  <c r="I17" i="1"/>
  <c r="C17" i="1"/>
  <c r="R16" i="1"/>
  <c r="O16" i="1"/>
  <c r="L16" i="1"/>
  <c r="I16" i="1"/>
  <c r="F16" i="1" s="1"/>
  <c r="C16" i="1"/>
  <c r="R15" i="1"/>
  <c r="F15" i="1" s="1"/>
  <c r="O15" i="1"/>
  <c r="L15" i="1"/>
  <c r="I15" i="1"/>
  <c r="C15" i="1"/>
  <c r="R14" i="1"/>
  <c r="O14" i="1"/>
  <c r="L14" i="1"/>
  <c r="F14" i="1" s="1"/>
  <c r="I14" i="1"/>
  <c r="C14" i="1"/>
  <c r="R13" i="1"/>
  <c r="O13" i="1"/>
  <c r="O11" i="1" s="1"/>
  <c r="L13" i="1"/>
  <c r="F13" i="1" s="1"/>
  <c r="I13" i="1"/>
  <c r="I11" i="1" s="1"/>
  <c r="C13" i="1"/>
  <c r="L11" i="1"/>
  <c r="A4" i="1"/>
  <c r="F21" i="1" l="1"/>
  <c r="F20" i="1"/>
  <c r="C11" i="1"/>
  <c r="R11" i="1"/>
  <c r="F18" i="1"/>
  <c r="F11" i="1" s="1"/>
</calcChain>
</file>

<file path=xl/sharedStrings.xml><?xml version="1.0" encoding="utf-8"?>
<sst xmlns="http://schemas.openxmlformats.org/spreadsheetml/2006/main" count="22" uniqueCount="22">
  <si>
    <t>Table B-20.</t>
  </si>
  <si>
    <t>U.S. Courts of Appeals—Appeals Under Submission More Than Three Months</t>
  </si>
  <si>
    <t>Circuit</t>
  </si>
  <si>
    <t>Total</t>
  </si>
  <si>
    <t>3 - 5 Months</t>
  </si>
  <si>
    <t>6 - 8 Months</t>
  </si>
  <si>
    <t>9 - 11 Months</t>
  </si>
  <si>
    <t>12 Months
or More</t>
  </si>
  <si>
    <t xml:space="preserve">     Total</t>
  </si>
  <si>
    <t>Federal</t>
  </si>
  <si>
    <t>District of Columbia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</si>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</sst>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0" xfId="0" applyFont="1" applyBorder="1"/>
    <xf numFmtId="0" fontId="3" fillId="0" borderId="6" xfId="0" applyFont="1" applyBorder="1"/>
    <xf numFmtId="0" fontId="4" fillId="0" borderId="0" xfId="0" applyFont="1"/>
    <xf numFmtId="164" fontId="3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164" fontId="3" fillId="0" borderId="0" xfId="1" applyNumberFormat="1" applyFont="1" applyAlignment="1" applyProtection="1">
      <alignment horizontal="right" wrapText="1"/>
    </xf>
    <xf numFmtId="164" fontId="3" fillId="0" borderId="0" xfId="1" applyNumberFormat="1" applyFont="1" applyAlignment="1">
      <alignment horizontal="right" wrapText="1"/>
    </xf>
    <xf numFmtId="164" fontId="3" fillId="0" borderId="0" xfId="1" applyNumberFormat="1" applyFont="1" applyAlignment="1">
      <alignment horizontal="center"/>
    </xf>
    <xf numFmtId="164" fontId="3" fillId="0" borderId="0" xfId="1" quotePrefix="1" applyNumberFormat="1" applyFont="1" applyAlignment="1" applyProtection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47625</xdr:rowOff>
    </xdr:from>
    <xdr:to>
      <xdr:col>19</xdr:col>
      <xdr:colOff>0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8F792F-8EF3-4BFD-A678-A29F66DF5D9F}"/>
            </a:ext>
          </a:extLst>
        </xdr:cNvPr>
        <xdr:cNvCxnSpPr/>
      </xdr:nvCxnSpPr>
      <xdr:spPr>
        <a:xfrm>
          <a:off x="28574" y="47625"/>
          <a:ext cx="8210551" cy="0"/>
        </a:xfrm>
        <a:prstGeom prst="line">
          <a:avLst/>
        </a:prstGeom>
        <a:ln w="539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DAO%20Branch%20Folders/Business%20Process%20Branch%20(BP)/Tools%20and%20Templates/External%20Data%20Program%20Areas/Test%20Data/2017%2009%20-%20Eleventh%20Circuit%20-%20Cases%20and%20Mat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Quarter%20Close%20Tables/Cases%20Under%20Submission_Matters%20Under%20Advisement/2023/Sep%20Court%20Data/Cases%20and%20Matters%20Table%20B-20%20Templat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ses and Matters Form"/>
      <sheetName val="Sheet2"/>
    </sheetNames>
    <sheetDataSet>
      <sheetData sheetId="0"/>
      <sheetData sheetId="1"/>
      <sheetData sheetId="2">
        <row r="2">
          <cell r="B2" t="str">
            <v>Federal Circuit</v>
          </cell>
        </row>
        <row r="3">
          <cell r="B3" t="str">
            <v>D.C. Circuit</v>
          </cell>
        </row>
        <row r="4">
          <cell r="B4" t="str">
            <v>First Circuit</v>
          </cell>
        </row>
        <row r="5">
          <cell r="B5" t="str">
            <v>Second Circuit</v>
          </cell>
        </row>
        <row r="6">
          <cell r="B6" t="str">
            <v>Third Circuit</v>
          </cell>
        </row>
        <row r="7">
          <cell r="B7" t="str">
            <v>Fourth Circuit</v>
          </cell>
        </row>
        <row r="8">
          <cell r="B8" t="str">
            <v>Fifth Circuit</v>
          </cell>
        </row>
        <row r="9">
          <cell r="B9" t="str">
            <v>Sixth Circuit</v>
          </cell>
        </row>
        <row r="10">
          <cell r="B10" t="str">
            <v>Seventh Circuit</v>
          </cell>
        </row>
        <row r="11">
          <cell r="B11" t="str">
            <v>Eighth Circuit</v>
          </cell>
        </row>
        <row r="12">
          <cell r="B12" t="str">
            <v>Ninth Circuit</v>
          </cell>
        </row>
        <row r="13">
          <cell r="B13" t="str">
            <v>Tenth Circuit</v>
          </cell>
        </row>
        <row r="14">
          <cell r="B14" t="str">
            <v>Eleventh Circuit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History"/>
      <sheetName val="Instructions"/>
      <sheetName val="Formatted Report"/>
      <sheetName val="Check Sheet"/>
      <sheetName val="Fed Circuit"/>
      <sheetName val="DC Circuit"/>
      <sheetName val="1st Circuit"/>
      <sheetName val="2nd Circuit"/>
      <sheetName val="3rd Circuit"/>
      <sheetName val="4th Circuit"/>
      <sheetName val="5th Circuit"/>
      <sheetName val="6th Circuit"/>
      <sheetName val="7th Circuit"/>
      <sheetName val="8th Circuit"/>
      <sheetName val="9th Circuit"/>
      <sheetName val="10th Circuit"/>
      <sheetName val="Prior Year"/>
      <sheetName val="11th Circuit"/>
    </sheetNames>
    <sheetDataSet>
      <sheetData sheetId="0" refreshError="1"/>
      <sheetData sheetId="1" refreshError="1"/>
      <sheetData sheetId="2" refreshError="1"/>
      <sheetData sheetId="3">
        <row r="3">
          <cell r="C3">
            <v>45199</v>
          </cell>
        </row>
      </sheetData>
      <sheetData sheetId="4">
        <row r="12">
          <cell r="A12">
            <v>17</v>
          </cell>
          <cell r="B12">
            <v>8</v>
          </cell>
          <cell r="C12">
            <v>8</v>
          </cell>
          <cell r="D12">
            <v>1</v>
          </cell>
          <cell r="E12">
            <v>0</v>
          </cell>
        </row>
      </sheetData>
      <sheetData sheetId="5">
        <row r="12">
          <cell r="A12">
            <v>17</v>
          </cell>
          <cell r="B12">
            <v>5</v>
          </cell>
          <cell r="C12">
            <v>3</v>
          </cell>
          <cell r="D12">
            <v>3</v>
          </cell>
          <cell r="E12">
            <v>6</v>
          </cell>
        </row>
      </sheetData>
      <sheetData sheetId="6">
        <row r="12">
          <cell r="A12">
            <v>84</v>
          </cell>
          <cell r="B12">
            <v>17</v>
          </cell>
          <cell r="C12">
            <v>27</v>
          </cell>
          <cell r="D12">
            <v>15</v>
          </cell>
          <cell r="E12">
            <v>25</v>
          </cell>
        </row>
      </sheetData>
      <sheetData sheetId="7">
        <row r="12">
          <cell r="A12">
            <v>112</v>
          </cell>
          <cell r="B12">
            <v>58</v>
          </cell>
          <cell r="C12">
            <v>36</v>
          </cell>
          <cell r="D12">
            <v>10</v>
          </cell>
          <cell r="E12">
            <v>8</v>
          </cell>
        </row>
      </sheetData>
      <sheetData sheetId="8">
        <row r="12">
          <cell r="A12">
            <v>82</v>
          </cell>
          <cell r="B12">
            <v>27</v>
          </cell>
          <cell r="C12">
            <v>32</v>
          </cell>
          <cell r="D12">
            <v>8</v>
          </cell>
          <cell r="E12">
            <v>15</v>
          </cell>
        </row>
      </sheetData>
      <sheetData sheetId="9">
        <row r="12">
          <cell r="A12">
            <v>20</v>
          </cell>
          <cell r="B12">
            <v>4</v>
          </cell>
          <cell r="C12">
            <v>7</v>
          </cell>
          <cell r="D12">
            <v>5</v>
          </cell>
          <cell r="E12">
            <v>4</v>
          </cell>
        </row>
      </sheetData>
      <sheetData sheetId="10">
        <row r="12">
          <cell r="A12">
            <v>74</v>
          </cell>
          <cell r="B12">
            <v>20</v>
          </cell>
          <cell r="C12">
            <v>18</v>
          </cell>
          <cell r="D12">
            <v>10</v>
          </cell>
          <cell r="E12">
            <v>26</v>
          </cell>
        </row>
      </sheetData>
      <sheetData sheetId="11">
        <row r="12">
          <cell r="A12">
            <v>9</v>
          </cell>
          <cell r="B12">
            <v>6</v>
          </cell>
          <cell r="C12">
            <v>2</v>
          </cell>
          <cell r="D12">
            <v>1</v>
          </cell>
          <cell r="E12">
            <v>0</v>
          </cell>
        </row>
      </sheetData>
      <sheetData sheetId="12">
        <row r="12">
          <cell r="A12">
            <v>89</v>
          </cell>
          <cell r="B12">
            <v>27</v>
          </cell>
          <cell r="C12">
            <v>24</v>
          </cell>
          <cell r="D12">
            <v>15</v>
          </cell>
          <cell r="E12">
            <v>23</v>
          </cell>
        </row>
      </sheetData>
      <sheetData sheetId="13">
        <row r="12">
          <cell r="A12">
            <v>11</v>
          </cell>
          <cell r="B12">
            <v>4</v>
          </cell>
          <cell r="C12">
            <v>3</v>
          </cell>
          <cell r="D12">
            <v>2</v>
          </cell>
          <cell r="E12">
            <v>2</v>
          </cell>
        </row>
      </sheetData>
      <sheetData sheetId="14">
        <row r="12">
          <cell r="A12">
            <v>85</v>
          </cell>
          <cell r="B12">
            <v>46</v>
          </cell>
          <cell r="C12">
            <v>21</v>
          </cell>
          <cell r="D12">
            <v>9</v>
          </cell>
          <cell r="E12">
            <v>9</v>
          </cell>
        </row>
      </sheetData>
      <sheetData sheetId="15">
        <row r="12">
          <cell r="A12">
            <v>56</v>
          </cell>
          <cell r="B12">
            <v>20</v>
          </cell>
          <cell r="C12">
            <v>20</v>
          </cell>
          <cell r="D12">
            <v>6</v>
          </cell>
          <cell r="E12">
            <v>10</v>
          </cell>
        </row>
      </sheetData>
      <sheetData sheetId="16">
        <row r="11">
          <cell r="F11">
            <v>775</v>
          </cell>
        </row>
        <row r="13">
          <cell r="F13">
            <v>16</v>
          </cell>
        </row>
        <row r="14">
          <cell r="F14">
            <v>12</v>
          </cell>
        </row>
        <row r="15">
          <cell r="F15">
            <v>113</v>
          </cell>
        </row>
        <row r="16">
          <cell r="F16">
            <v>87</v>
          </cell>
        </row>
        <row r="17">
          <cell r="F17">
            <v>91</v>
          </cell>
        </row>
        <row r="18">
          <cell r="F18">
            <v>19</v>
          </cell>
        </row>
        <row r="19">
          <cell r="F19">
            <v>73</v>
          </cell>
        </row>
        <row r="20">
          <cell r="F20">
            <v>29</v>
          </cell>
        </row>
        <row r="21">
          <cell r="F21">
            <v>58</v>
          </cell>
        </row>
        <row r="22">
          <cell r="F22">
            <v>27</v>
          </cell>
        </row>
        <row r="23">
          <cell r="F23">
            <v>94</v>
          </cell>
        </row>
        <row r="24">
          <cell r="F24">
            <v>89</v>
          </cell>
        </row>
        <row r="25">
          <cell r="F25">
            <v>67</v>
          </cell>
        </row>
      </sheetData>
      <sheetData sheetId="17">
        <row r="12">
          <cell r="A12">
            <v>81</v>
          </cell>
          <cell r="B12">
            <v>30</v>
          </cell>
          <cell r="C12">
            <v>17</v>
          </cell>
          <cell r="D12">
            <v>16</v>
          </cell>
          <cell r="E12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43A-8434-4886-8568-EDAD732A53F5}">
  <sheetPr>
    <pageSetUpPr fitToPage="1"/>
  </sheetPr>
  <dimension ref="A2:S26"/>
  <sheetViews>
    <sheetView showGridLines="0" tabSelected="1" workbookViewId="0">
      <selection activeCell="B6" sqref="B6:D8"/>
    </sheetView>
  </sheetViews>
  <sheetFormatPr defaultColWidth="9.1796875" defaultRowHeight="10" x14ac:dyDescent="0.2"/>
  <cols>
    <col min="1" max="1" width="20.7265625" style="1" customWidth="1"/>
    <col min="2" max="2" width="4.7265625" style="1" customWidth="1"/>
    <col min="3" max="3" width="7.7265625" style="1" customWidth="1"/>
    <col min="4" max="5" width="4.7265625" style="1" customWidth="1"/>
    <col min="6" max="6" width="7.7265625" style="1" customWidth="1"/>
    <col min="7" max="8" width="4.7265625" style="1" customWidth="1"/>
    <col min="9" max="9" width="7.7265625" style="1" customWidth="1"/>
    <col min="10" max="11" width="4.7265625" style="1" customWidth="1"/>
    <col min="12" max="12" width="7.7265625" style="1" customWidth="1"/>
    <col min="13" max="14" width="4.7265625" style="1" customWidth="1"/>
    <col min="15" max="15" width="7.7265625" style="1" customWidth="1"/>
    <col min="16" max="17" width="4.7265625" style="1" customWidth="1"/>
    <col min="18" max="18" width="7.7265625" style="1" customWidth="1"/>
    <col min="19" max="19" width="4.7265625" style="1" customWidth="1"/>
    <col min="20" max="16384" width="9.1796875" style="1"/>
  </cols>
  <sheetData>
    <row r="2" spans="1:19" ht="13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13" x14ac:dyDescent="0.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3" x14ac:dyDescent="0.3">
      <c r="A4" s="20" t="str">
        <f>IF(ISBLANK('[2]Check Sheet'!C3)=TRUE,"PLEASE ENTER REPORTING PERIOD ON CHECK SHEET","As of September 30, "&amp;YEAR('[2]Check Sheet'!$C$3)-1&amp;" and "&amp;YEAR('[2]Check Sheet'!$C$3))</f>
        <v>As of September 30, 2022 and 2023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0.5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21" t="s">
        <v>2</v>
      </c>
      <c r="B6" s="22">
        <v>2022</v>
      </c>
      <c r="C6" s="23"/>
      <c r="D6" s="24"/>
      <c r="E6" s="18">
        <v>2023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1.25" customHeight="1" x14ac:dyDescent="0.2">
      <c r="A7" s="21"/>
      <c r="B7" s="22"/>
      <c r="C7" s="23"/>
      <c r="D7" s="24"/>
      <c r="E7" s="28" t="s">
        <v>3</v>
      </c>
      <c r="F7" s="17"/>
      <c r="G7" s="29"/>
      <c r="H7" s="16" t="s">
        <v>4</v>
      </c>
      <c r="I7" s="17"/>
      <c r="J7" s="29"/>
      <c r="K7" s="16" t="s">
        <v>5</v>
      </c>
      <c r="L7" s="17"/>
      <c r="M7" s="29"/>
      <c r="N7" s="16" t="s">
        <v>6</v>
      </c>
      <c r="O7" s="17"/>
      <c r="P7" s="29"/>
      <c r="Q7" s="16" t="s">
        <v>7</v>
      </c>
      <c r="R7" s="17"/>
      <c r="S7" s="17"/>
    </row>
    <row r="8" spans="1:19" x14ac:dyDescent="0.2">
      <c r="A8" s="19"/>
      <c r="B8" s="25"/>
      <c r="C8" s="26"/>
      <c r="D8" s="27"/>
      <c r="E8" s="19"/>
      <c r="F8" s="19"/>
      <c r="G8" s="30"/>
      <c r="H8" s="18"/>
      <c r="I8" s="19"/>
      <c r="J8" s="30"/>
      <c r="K8" s="18"/>
      <c r="L8" s="19"/>
      <c r="M8" s="30"/>
      <c r="N8" s="18"/>
      <c r="O8" s="19"/>
      <c r="P8" s="30"/>
      <c r="Q8" s="18"/>
      <c r="R8" s="19"/>
      <c r="S8" s="19"/>
    </row>
    <row r="9" spans="1:19" ht="3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2">
      <c r="A10" s="4"/>
    </row>
    <row r="11" spans="1:19" ht="10.5" x14ac:dyDescent="0.25">
      <c r="A11" s="5" t="s">
        <v>8</v>
      </c>
      <c r="B11" s="6"/>
      <c r="C11" s="7">
        <f>IF(SUM(C13:C25)='[2]Prior Year'!F11,SUM(C13:C25),"ERROR")</f>
        <v>775</v>
      </c>
      <c r="D11" s="8"/>
      <c r="E11" s="8"/>
      <c r="F11" s="9">
        <f>SUM(F13:F25)</f>
        <v>737</v>
      </c>
      <c r="G11" s="8"/>
      <c r="H11" s="8"/>
      <c r="I11" s="7">
        <f>SUM(I13:I25)</f>
        <v>272</v>
      </c>
      <c r="J11" s="8"/>
      <c r="K11" s="8"/>
      <c r="L11" s="7">
        <f>SUM(L13:L25)</f>
        <v>218</v>
      </c>
      <c r="M11" s="8"/>
      <c r="N11" s="8"/>
      <c r="O11" s="7">
        <f>SUM(O13:O25)</f>
        <v>101</v>
      </c>
      <c r="P11" s="8"/>
      <c r="Q11" s="8"/>
      <c r="R11" s="7">
        <f>SUM(R13:R25)</f>
        <v>146</v>
      </c>
      <c r="S11" s="6"/>
    </row>
    <row r="12" spans="1:19" x14ac:dyDescent="0.2">
      <c r="B12" s="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6"/>
    </row>
    <row r="13" spans="1:19" x14ac:dyDescent="0.2">
      <c r="A13" s="1" t="s">
        <v>9</v>
      </c>
      <c r="B13" s="6"/>
      <c r="C13" s="10">
        <f>'[2]Prior Year'!F13</f>
        <v>16</v>
      </c>
      <c r="D13" s="11"/>
      <c r="E13" s="11"/>
      <c r="F13" s="11">
        <f>IF(SUM(I13,L13,O13,R13)=SUM('[2]Fed Circuit'!A12),SUM(I13,L13,O13,R13),"ERROR")</f>
        <v>17</v>
      </c>
      <c r="G13" s="11"/>
      <c r="H13" s="11"/>
      <c r="I13" s="10">
        <f>'[2]Fed Circuit'!B12</f>
        <v>8</v>
      </c>
      <c r="J13" s="11"/>
      <c r="K13" s="11"/>
      <c r="L13" s="10">
        <f>'[2]Fed Circuit'!C12</f>
        <v>8</v>
      </c>
      <c r="M13" s="11"/>
      <c r="N13" s="11"/>
      <c r="O13" s="10">
        <f>'[2]Fed Circuit'!D12</f>
        <v>1</v>
      </c>
      <c r="P13" s="11"/>
      <c r="Q13" s="11"/>
      <c r="R13" s="10">
        <f>'[2]Fed Circuit'!E12</f>
        <v>0</v>
      </c>
      <c r="S13" s="6"/>
    </row>
    <row r="14" spans="1:19" x14ac:dyDescent="0.2">
      <c r="A14" s="1" t="s">
        <v>10</v>
      </c>
      <c r="B14" s="12"/>
      <c r="C14" s="10">
        <f>'[2]Prior Year'!F14</f>
        <v>12</v>
      </c>
      <c r="D14" s="11"/>
      <c r="E14" s="11"/>
      <c r="F14" s="11">
        <f>IF(SUM(I14,L14,O14,R14)=SUM('[2]DC Circuit'!A12),SUM(I14,L14,O14,R14),"ERROR")</f>
        <v>17</v>
      </c>
      <c r="G14" s="11"/>
      <c r="H14" s="11"/>
      <c r="I14" s="13">
        <f>'[2]DC Circuit'!B12</f>
        <v>5</v>
      </c>
      <c r="J14" s="11"/>
      <c r="K14" s="11"/>
      <c r="L14" s="10">
        <f>'[2]DC Circuit'!C12</f>
        <v>3</v>
      </c>
      <c r="M14" s="11"/>
      <c r="N14" s="11"/>
      <c r="O14" s="10">
        <f>'[2]DC Circuit'!D12</f>
        <v>3</v>
      </c>
      <c r="P14" s="11"/>
      <c r="Q14" s="11"/>
      <c r="R14" s="10">
        <f>'[2]DC Circuit'!E12</f>
        <v>6</v>
      </c>
      <c r="S14" s="12"/>
    </row>
    <row r="15" spans="1:19" x14ac:dyDescent="0.2">
      <c r="A15" s="1" t="s">
        <v>11</v>
      </c>
      <c r="B15" s="6"/>
      <c r="C15" s="10">
        <f>'[2]Prior Year'!F15</f>
        <v>113</v>
      </c>
      <c r="D15" s="11"/>
      <c r="E15" s="11"/>
      <c r="F15" s="11">
        <f>IF(SUM(I15,L15,O15,R15)=SUM('[2]1st Circuit'!A12),SUM(I15,L15,O15,R15),"ERROR")</f>
        <v>84</v>
      </c>
      <c r="G15" s="11"/>
      <c r="H15" s="11"/>
      <c r="I15" s="13">
        <f>'[2]1st Circuit'!B12</f>
        <v>17</v>
      </c>
      <c r="J15" s="11"/>
      <c r="K15" s="11"/>
      <c r="L15" s="13">
        <f>'[2]1st Circuit'!C12</f>
        <v>27</v>
      </c>
      <c r="M15" s="11"/>
      <c r="N15" s="11"/>
      <c r="O15" s="13">
        <f>'[2]1st Circuit'!D12</f>
        <v>15</v>
      </c>
      <c r="P15" s="11"/>
      <c r="Q15" s="11"/>
      <c r="R15" s="13">
        <f>'[2]1st Circuit'!E12</f>
        <v>25</v>
      </c>
      <c r="S15" s="6"/>
    </row>
    <row r="16" spans="1:19" x14ac:dyDescent="0.2">
      <c r="A16" s="1" t="s">
        <v>12</v>
      </c>
      <c r="B16" s="6"/>
      <c r="C16" s="10">
        <f>'[2]Prior Year'!F16</f>
        <v>87</v>
      </c>
      <c r="D16" s="11"/>
      <c r="E16" s="11"/>
      <c r="F16" s="11">
        <f>IF(SUM(I16,L16,O16,R16)=SUM('[2]2nd Circuit'!A12),SUM(I16,L16,O16,R16),"ERROR")</f>
        <v>112</v>
      </c>
      <c r="G16" s="11"/>
      <c r="H16" s="11"/>
      <c r="I16" s="13">
        <f>'[2]2nd Circuit'!B12</f>
        <v>58</v>
      </c>
      <c r="J16" s="11"/>
      <c r="K16" s="11"/>
      <c r="L16" s="13">
        <f>'[2]2nd Circuit'!C12</f>
        <v>36</v>
      </c>
      <c r="M16" s="11"/>
      <c r="N16" s="11"/>
      <c r="O16" s="13">
        <f>'[2]2nd Circuit'!D12</f>
        <v>10</v>
      </c>
      <c r="P16" s="11"/>
      <c r="Q16" s="11"/>
      <c r="R16" s="13">
        <f>'[2]2nd Circuit'!E12</f>
        <v>8</v>
      </c>
      <c r="S16" s="6"/>
    </row>
    <row r="17" spans="1:19" x14ac:dyDescent="0.2">
      <c r="A17" s="1" t="s">
        <v>13</v>
      </c>
      <c r="B17" s="6"/>
      <c r="C17" s="10">
        <f>'[2]Prior Year'!F17</f>
        <v>91</v>
      </c>
      <c r="D17" s="11"/>
      <c r="E17" s="11"/>
      <c r="F17" s="11">
        <f>IF(SUM(I17,L17,O17,R17)=SUM('[2]3rd Circuit'!A12),SUM(I17,L17,O17,R17),"ERROR")</f>
        <v>82</v>
      </c>
      <c r="G17" s="11"/>
      <c r="H17" s="11"/>
      <c r="I17" s="13">
        <f>'[2]3rd Circuit'!B12</f>
        <v>27</v>
      </c>
      <c r="J17" s="11"/>
      <c r="K17" s="11"/>
      <c r="L17" s="13">
        <f>'[2]3rd Circuit'!C12</f>
        <v>32</v>
      </c>
      <c r="M17" s="11"/>
      <c r="N17" s="11"/>
      <c r="O17" s="13">
        <f>'[2]3rd Circuit'!D12</f>
        <v>8</v>
      </c>
      <c r="P17" s="11"/>
      <c r="Q17" s="11"/>
      <c r="R17" s="13">
        <f>'[2]3rd Circuit'!E12</f>
        <v>15</v>
      </c>
      <c r="S17" s="6"/>
    </row>
    <row r="18" spans="1:19" x14ac:dyDescent="0.2">
      <c r="A18" s="1" t="s">
        <v>14</v>
      </c>
      <c r="B18" s="6"/>
      <c r="C18" s="10">
        <f>'[2]Prior Year'!F18</f>
        <v>19</v>
      </c>
      <c r="D18" s="11"/>
      <c r="E18" s="11"/>
      <c r="F18" s="11">
        <f>IF(SUM(I18,L18,O18,R18)=SUM('[2]4th Circuit'!A12),SUM(I18,L18,O18,R18),"ERROR")</f>
        <v>20</v>
      </c>
      <c r="G18" s="11"/>
      <c r="H18" s="11"/>
      <c r="I18" s="13">
        <f>'[2]4th Circuit'!B12</f>
        <v>4</v>
      </c>
      <c r="J18" s="11"/>
      <c r="K18" s="11"/>
      <c r="L18" s="13">
        <f>'[2]4th Circuit'!C12</f>
        <v>7</v>
      </c>
      <c r="M18" s="11"/>
      <c r="N18" s="11"/>
      <c r="O18" s="13">
        <f>'[2]4th Circuit'!D12</f>
        <v>5</v>
      </c>
      <c r="P18" s="11"/>
      <c r="Q18" s="11"/>
      <c r="R18" s="13">
        <f>'[2]4th Circuit'!E12</f>
        <v>4</v>
      </c>
      <c r="S18" s="6"/>
    </row>
    <row r="19" spans="1:19" x14ac:dyDescent="0.2">
      <c r="A19" s="1" t="s">
        <v>15</v>
      </c>
      <c r="B19" s="6"/>
      <c r="C19" s="10">
        <f>'[2]Prior Year'!F19</f>
        <v>73</v>
      </c>
      <c r="D19" s="11"/>
      <c r="E19" s="11"/>
      <c r="F19" s="11">
        <f>IF(SUM(I19,L19,O19,R19)=SUM('[2]5th Circuit'!A12),SUM(I19,L19,O19,R19),"ERROR")</f>
        <v>74</v>
      </c>
      <c r="G19" s="11"/>
      <c r="H19" s="11"/>
      <c r="I19" s="13">
        <f>'[2]5th Circuit'!B12</f>
        <v>20</v>
      </c>
      <c r="J19" s="11"/>
      <c r="K19" s="11"/>
      <c r="L19" s="13">
        <f>'[2]5th Circuit'!C12</f>
        <v>18</v>
      </c>
      <c r="M19" s="11"/>
      <c r="N19" s="11"/>
      <c r="O19" s="13">
        <f>'[2]5th Circuit'!D12</f>
        <v>10</v>
      </c>
      <c r="P19" s="11"/>
      <c r="Q19" s="11"/>
      <c r="R19" s="13">
        <f>'[2]5th Circuit'!E12</f>
        <v>26</v>
      </c>
      <c r="S19" s="6"/>
    </row>
    <row r="20" spans="1:19" x14ac:dyDescent="0.2">
      <c r="A20" s="1" t="s">
        <v>16</v>
      </c>
      <c r="B20" s="6"/>
      <c r="C20" s="10">
        <f>'[2]Prior Year'!F20</f>
        <v>29</v>
      </c>
      <c r="D20" s="11"/>
      <c r="E20" s="11"/>
      <c r="F20" s="11">
        <f>IF(SUM(I20,L20,O20,R20)=SUM('[2]6th Circuit'!A12),SUM(I20,L20,O20,R20),"ERROR")</f>
        <v>9</v>
      </c>
      <c r="G20" s="11"/>
      <c r="H20" s="11"/>
      <c r="I20" s="13">
        <f>'[2]6th Circuit'!B12</f>
        <v>6</v>
      </c>
      <c r="J20" s="11"/>
      <c r="K20" s="11"/>
      <c r="L20" s="13">
        <f>'[2]6th Circuit'!C12</f>
        <v>2</v>
      </c>
      <c r="M20" s="11"/>
      <c r="N20" s="11"/>
      <c r="O20" s="13">
        <f>'[2]6th Circuit'!D12</f>
        <v>1</v>
      </c>
      <c r="P20" s="11"/>
      <c r="Q20" s="11"/>
      <c r="R20" s="13">
        <f>'[2]6th Circuit'!E12</f>
        <v>0</v>
      </c>
      <c r="S20" s="6"/>
    </row>
    <row r="21" spans="1:19" x14ac:dyDescent="0.2">
      <c r="A21" s="1" t="s">
        <v>17</v>
      </c>
      <c r="B21" s="6"/>
      <c r="C21" s="10">
        <f>'[2]Prior Year'!F21</f>
        <v>58</v>
      </c>
      <c r="D21" s="11"/>
      <c r="E21" s="11"/>
      <c r="F21" s="11">
        <f>IF(SUM(I21,L21,O21,R21)=SUM('[2]7th Circuit'!A12),SUM(I21,L21,O21,R21),"ERROR")</f>
        <v>89</v>
      </c>
      <c r="G21" s="11"/>
      <c r="H21" s="11"/>
      <c r="I21" s="13">
        <f>'[2]7th Circuit'!B12</f>
        <v>27</v>
      </c>
      <c r="J21" s="11"/>
      <c r="K21" s="11"/>
      <c r="L21" s="13">
        <f>'[2]7th Circuit'!C12</f>
        <v>24</v>
      </c>
      <c r="M21" s="11"/>
      <c r="N21" s="11"/>
      <c r="O21" s="13">
        <f>'[2]7th Circuit'!D12</f>
        <v>15</v>
      </c>
      <c r="P21" s="11"/>
      <c r="Q21" s="11"/>
      <c r="R21" s="13">
        <f>'[2]7th Circuit'!E12</f>
        <v>23</v>
      </c>
      <c r="S21" s="6"/>
    </row>
    <row r="22" spans="1:19" x14ac:dyDescent="0.2">
      <c r="A22" s="1" t="s">
        <v>18</v>
      </c>
      <c r="B22" s="6"/>
      <c r="C22" s="10">
        <f>'[2]Prior Year'!F22</f>
        <v>27</v>
      </c>
      <c r="D22" s="11"/>
      <c r="E22" s="11"/>
      <c r="F22" s="11">
        <f>IF(SUM(I22,L22,O22,R22)=SUM('[2]8th Circuit'!A12),SUM(I22,L22,O22,R22),"ERROR")</f>
        <v>11</v>
      </c>
      <c r="G22" s="11"/>
      <c r="H22" s="11"/>
      <c r="I22" s="13">
        <f>'[2]8th Circuit'!B12</f>
        <v>4</v>
      </c>
      <c r="J22" s="11"/>
      <c r="K22" s="11"/>
      <c r="L22" s="13">
        <f>'[2]8th Circuit'!C12</f>
        <v>3</v>
      </c>
      <c r="M22" s="11"/>
      <c r="N22" s="11"/>
      <c r="O22" s="13">
        <f>'[2]8th Circuit'!D12</f>
        <v>2</v>
      </c>
      <c r="P22" s="11"/>
      <c r="Q22" s="11"/>
      <c r="R22" s="13">
        <f>'[2]8th Circuit'!E12</f>
        <v>2</v>
      </c>
      <c r="S22" s="6"/>
    </row>
    <row r="23" spans="1:19" x14ac:dyDescent="0.2">
      <c r="A23" s="1" t="s">
        <v>19</v>
      </c>
      <c r="B23" s="6"/>
      <c r="C23" s="10">
        <f>'[2]Prior Year'!F23</f>
        <v>94</v>
      </c>
      <c r="D23" s="11"/>
      <c r="E23" s="11"/>
      <c r="F23" s="11">
        <f>IF(SUM(I23,L23,O23,R23)=SUM('[2]9th Circuit'!A12),SUM(I23,L23,O23,R23),"ERROR")</f>
        <v>85</v>
      </c>
      <c r="G23" s="11"/>
      <c r="H23" s="11"/>
      <c r="I23" s="13">
        <f>'[2]9th Circuit'!B12</f>
        <v>46</v>
      </c>
      <c r="J23" s="11"/>
      <c r="K23" s="11"/>
      <c r="L23" s="13">
        <f>'[2]9th Circuit'!C12</f>
        <v>21</v>
      </c>
      <c r="M23" s="11"/>
      <c r="N23" s="11"/>
      <c r="O23" s="13">
        <f>'[2]9th Circuit'!D12</f>
        <v>9</v>
      </c>
      <c r="P23" s="11"/>
      <c r="Q23" s="11"/>
      <c r="R23" s="13">
        <f>'[2]9th Circuit'!E12</f>
        <v>9</v>
      </c>
      <c r="S23" s="6"/>
    </row>
    <row r="24" spans="1:19" x14ac:dyDescent="0.2">
      <c r="A24" s="1" t="s">
        <v>20</v>
      </c>
      <c r="B24" s="6"/>
      <c r="C24" s="10">
        <f>'[2]Prior Year'!F24</f>
        <v>89</v>
      </c>
      <c r="D24" s="11"/>
      <c r="E24" s="11"/>
      <c r="F24" s="11">
        <f>IF(SUM(I24,L24,O24,R24)=SUM('[2]10th Circuit'!A12),SUM(I24,L24,O24,R24),"ERROR")</f>
        <v>56</v>
      </c>
      <c r="G24" s="11"/>
      <c r="H24" s="11"/>
      <c r="I24" s="13">
        <f>'[2]10th Circuit'!B12</f>
        <v>20</v>
      </c>
      <c r="J24" s="11"/>
      <c r="K24" s="11"/>
      <c r="L24" s="13">
        <f>'[2]10th Circuit'!C12</f>
        <v>20</v>
      </c>
      <c r="M24" s="11"/>
      <c r="N24" s="11"/>
      <c r="O24" s="13">
        <f>'[2]10th Circuit'!D12</f>
        <v>6</v>
      </c>
      <c r="P24" s="11"/>
      <c r="Q24" s="11"/>
      <c r="R24" s="13">
        <f>'[2]10th Circuit'!E12</f>
        <v>10</v>
      </c>
      <c r="S24" s="6"/>
    </row>
    <row r="25" spans="1:19" x14ac:dyDescent="0.2">
      <c r="A25" s="1" t="s">
        <v>21</v>
      </c>
      <c r="B25" s="6"/>
      <c r="C25" s="10">
        <f>'[2]Prior Year'!F25</f>
        <v>67</v>
      </c>
      <c r="D25" s="11"/>
      <c r="E25" s="11"/>
      <c r="F25" s="11">
        <f>IF(SUM(I25,L25,O25,R25)=SUM('[2]11th Circuit'!A12),SUM(I25,L25,O25,R25),"ERROR")</f>
        <v>81</v>
      </c>
      <c r="G25" s="11"/>
      <c r="H25" s="11"/>
      <c r="I25" s="13">
        <f>'[2]11th Circuit'!B12</f>
        <v>30</v>
      </c>
      <c r="J25" s="11"/>
      <c r="K25" s="11"/>
      <c r="L25" s="13">
        <f>'[2]11th Circuit'!C12</f>
        <v>17</v>
      </c>
      <c r="M25" s="11"/>
      <c r="N25" s="11"/>
      <c r="O25" s="13">
        <f>'[2]11th Circuit'!D12</f>
        <v>16</v>
      </c>
      <c r="P25" s="11"/>
      <c r="Q25" s="11"/>
      <c r="R25" s="13">
        <f>'[2]11th Circuit'!E12</f>
        <v>18</v>
      </c>
      <c r="S25" s="6"/>
    </row>
    <row r="26" spans="1:19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</row>
  </sheetData>
  <mergeCells count="11">
    <mergeCell ref="Q7:S8"/>
    <mergeCell ref="A2:S2"/>
    <mergeCell ref="A3:S3"/>
    <mergeCell ref="A4:S4"/>
    <mergeCell ref="A6:A8"/>
    <mergeCell ref="B6:D8"/>
    <mergeCell ref="E6:S6"/>
    <mergeCell ref="E7:G8"/>
    <mergeCell ref="H7:J8"/>
    <mergeCell ref="K7:M8"/>
    <mergeCell ref="N7:P8"/>
  </mergeCells>
  <conditionalFormatting sqref="O14">
    <cfRule type="containsBlanks" dxfId="17" priority="18">
      <formula>LEN(TRIM(O14))=0</formula>
    </cfRule>
  </conditionalFormatting>
  <conditionalFormatting sqref="I11">
    <cfRule type="cellIs" dxfId="16" priority="10" operator="equal">
      <formula>"ERROR"</formula>
    </cfRule>
  </conditionalFormatting>
  <conditionalFormatting sqref="L11">
    <cfRule type="cellIs" dxfId="15" priority="9" operator="equal">
      <formula>"ERROR"</formula>
    </cfRule>
  </conditionalFormatting>
  <conditionalFormatting sqref="O11">
    <cfRule type="cellIs" dxfId="14" priority="8" operator="equal">
      <formula>"ERROR"</formula>
    </cfRule>
  </conditionalFormatting>
  <conditionalFormatting sqref="R11">
    <cfRule type="cellIs" dxfId="13" priority="7" operator="equal">
      <formula>"ERROR"</formula>
    </cfRule>
  </conditionalFormatting>
  <conditionalFormatting sqref="L15:L25">
    <cfRule type="containsBlanks" dxfId="12" priority="6">
      <formula>LEN(TRIM(L15))=0</formula>
    </cfRule>
  </conditionalFormatting>
  <conditionalFormatting sqref="O15:O25">
    <cfRule type="containsBlanks" dxfId="11" priority="5">
      <formula>LEN(TRIM(O15))=0</formula>
    </cfRule>
  </conditionalFormatting>
  <conditionalFormatting sqref="R15:R25">
    <cfRule type="containsBlanks" dxfId="10" priority="4">
      <formula>LEN(TRIM(R15))=0</formula>
    </cfRule>
  </conditionalFormatting>
  <conditionalFormatting sqref="C13:C25">
    <cfRule type="containsBlanks" dxfId="9" priority="17">
      <formula>LEN(TRIM(C13))=0</formula>
    </cfRule>
  </conditionalFormatting>
  <conditionalFormatting sqref="I13:I25">
    <cfRule type="containsBlanks" dxfId="8" priority="16">
      <formula>LEN(TRIM(I13))=0</formula>
    </cfRule>
  </conditionalFormatting>
  <conditionalFormatting sqref="L14">
    <cfRule type="containsBlanks" dxfId="7" priority="15">
      <formula>LEN(TRIM(L14))=0</formula>
    </cfRule>
  </conditionalFormatting>
  <conditionalFormatting sqref="L13:L14">
    <cfRule type="containsBlanks" dxfId="6" priority="14">
      <formula>LEN(TRIM(L13))=0</formula>
    </cfRule>
  </conditionalFormatting>
  <conditionalFormatting sqref="O13:O14">
    <cfRule type="containsBlanks" dxfId="5" priority="13">
      <formula>LEN(TRIM(O13))=0</formula>
    </cfRule>
  </conditionalFormatting>
  <conditionalFormatting sqref="C11">
    <cfRule type="cellIs" dxfId="4" priority="2" operator="equal">
      <formula>"ERROR"</formula>
    </cfRule>
    <cfRule type="cellIs" dxfId="3" priority="12" operator="equal">
      <formula>"ERROR"</formula>
    </cfRule>
  </conditionalFormatting>
  <conditionalFormatting sqref="R13:R14">
    <cfRule type="containsBlanks" dxfId="2" priority="11">
      <formula>LEN(TRIM(R13))=0</formula>
    </cfRule>
  </conditionalFormatting>
  <conditionalFormatting sqref="A4">
    <cfRule type="cellIs" dxfId="1" priority="3" operator="equal">
      <formula>"PLEASE ENTER REPORTING PERIOD ON CHECK SHEET"</formula>
    </cfRule>
  </conditionalFormatting>
  <conditionalFormatting sqref="F13:F25">
    <cfRule type="cellIs" dxfId="0" priority="1" operator="equal">
      <formula>"ERROR"</formula>
    </cfRule>
  </conditionalFormatting>
  <pageMargins left="0.7" right="0.7" top="0.75" bottom="0.75" header="0.3" footer="0.3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Dugan</dc:creator>
  <cp:lastModifiedBy>Lindsay Dugan</cp:lastModifiedBy>
  <dcterms:created xsi:type="dcterms:W3CDTF">2023-11-16T20:02:54Z</dcterms:created>
  <dcterms:modified xsi:type="dcterms:W3CDTF">2023-11-20T19:40:04Z</dcterms:modified>
</cp:coreProperties>
</file>