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K:\AnnualReport\Publications\March2019\"/>
    </mc:Choice>
  </mc:AlternateContent>
  <xr:revisionPtr revIDLastSave="0" documentId="13_ncr:1_{C8A6067E-981A-4589-923D-9B410E8BE4F3}" xr6:coauthVersionLast="36" xr6:coauthVersionMax="36" xr10:uidLastSave="{00000000-0000-0000-0000-000000000000}"/>
  <bookViews>
    <workbookView xWindow="480" yWindow="120" windowWidth="11340" windowHeight="8835" xr2:uid="{00000000-000D-0000-FFFF-FFFF00000000}"/>
  </bookViews>
  <sheets>
    <sheet name="Table E-7A" sheetId="5" r:id="rId1"/>
  </sheets>
  <definedNames>
    <definedName name="_xlnm.Print_Area" localSheetId="0">'Table E-7A'!$A$1:$T$21</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4" i="5" l="1"/>
  <c r="M14" i="5"/>
  <c r="N14" i="5" s="1"/>
  <c r="E14" i="5"/>
  <c r="F14" i="5" s="1"/>
  <c r="D14" i="5"/>
  <c r="V14" i="5" s="1"/>
  <c r="M13" i="5"/>
  <c r="E13" i="5"/>
  <c r="F13" i="5" s="1"/>
  <c r="D13" i="5"/>
  <c r="N13" i="5" s="1"/>
  <c r="M12" i="5"/>
  <c r="N12" i="5" s="1"/>
  <c r="E12" i="5"/>
  <c r="F12" i="5" s="1"/>
  <c r="D12" i="5"/>
  <c r="H12" i="5" s="1"/>
  <c r="M10" i="5"/>
  <c r="N10" i="5" s="1"/>
  <c r="E10" i="5"/>
  <c r="F10" i="5" s="1"/>
  <c r="D10" i="5"/>
  <c r="V10" i="5" s="1"/>
  <c r="U8" i="5"/>
  <c r="S8" i="5"/>
  <c r="Q8" i="5"/>
  <c r="O8" i="5"/>
  <c r="M8" i="5"/>
  <c r="K8" i="5"/>
  <c r="I8" i="5"/>
  <c r="G8" i="5"/>
  <c r="E8" i="5"/>
  <c r="P10" i="5" l="1"/>
  <c r="J12" i="5"/>
  <c r="J13" i="5"/>
  <c r="J14" i="5"/>
  <c r="D8" i="5"/>
  <c r="J8" i="5" s="1"/>
  <c r="L10" i="5"/>
  <c r="R10" i="5"/>
  <c r="L12" i="5"/>
  <c r="L13" i="5"/>
  <c r="R13" i="5"/>
  <c r="L14" i="5"/>
  <c r="R14" i="5"/>
  <c r="J10" i="5"/>
  <c r="P12" i="5"/>
  <c r="T10" i="5"/>
  <c r="T13" i="5"/>
  <c r="T14" i="5"/>
  <c r="P13" i="5"/>
  <c r="H10" i="5"/>
  <c r="H13" i="5"/>
  <c r="H14" i="5"/>
  <c r="H8" i="5" l="1"/>
  <c r="R8" i="5"/>
  <c r="F8" i="5"/>
  <c r="T8" i="5"/>
  <c r="V8" i="5"/>
  <c r="L8" i="5"/>
  <c r="P8" i="5"/>
  <c r="N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<sst xmlns="http://schemas.openxmlformats.org/spreadsheetml/2006/main" count="45" uniqueCount="29">
  <si>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</si>
  <si>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March 31, 2019</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</si>
  <si>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</si>
  <si>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</si>
  <si>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</si>
  <si>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</si>
  <si>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</si>
  <si>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</si>
  <si>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</si>
  <si>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</si>
  <si>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</si>
  <si>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</si>
  <si>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</si>
  <si>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</si>
  <si>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</si>
  <si>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</si>
  <si>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</si>
  <si>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</si>
  <si>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</si>
  <si>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</si>
  <si>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</si>
  <si>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</si>
  <si>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</si>
  <si>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</si>
  <si>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</si>
  <si>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t>Federal Probation System—Post-Conviction Supervision Cases Closed With and Without Revocation, by Type,</t>
  </si>
  <si>
    <r>
      <t xml:space="preserve">   Probation</t>
    </r>
    <r>
      <rPr>
        <vertAlign val="superscript"/>
        <sz val="9"/>
        <rFont val="Arial"/>
        <family val="2"/>
      </rPr>
      <t>5</t>
    </r>
  </si>
  <si>
    <r>
      <t xml:space="preserve">   Parole</t>
    </r>
    <r>
      <rPr>
        <vertAlign val="superscript"/>
        <sz val="9"/>
        <rFont val="Arial"/>
        <family val="2"/>
      </rPr>
      <t>6</t>
    </r>
  </si>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</sst>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5">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10" xfId="0" applyNumberFormat="1" applyFont="1" applyFill="1" applyBorder="1" applyAlignment="1">
      <alignment horizontal="center" wrapText="1"/>
    </xf>
    <xf numFmtId="0" fontId="12" fillId="0" borderId="0" xfId="0" applyNumberFormat="1" applyFont="1" applyFill="1" applyBorder="1"/>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7" fillId="0" borderId="12" xfId="0" applyNumberFormat="1" applyFont="1" applyFill="1" applyBorder="1" applyAlignment="1">
      <alignment horizontal="center" wrapText="1"/>
    </xf>
    <xf numFmtId="3" fontId="7" fillId="0" borderId="0" xfId="0" applyNumberFormat="1" applyFont="1" applyFill="1" applyBorder="1"/>
    <xf numFmtId="164" fontId="7" fillId="0" borderId="0" xfId="0" applyNumberFormat="1" applyFont="1" applyFill="1" applyBorder="1" applyAlignment="1">
      <alignment horizontal="right"/>
    </xf>
    <xf numFmtId="0" fontId="2" fillId="0" borderId="0" xfId="0" applyNumberFormat="1" applyFont="1" applyFill="1" applyBorder="1" applyAlignment="1">
      <alignment horizontal="left"/>
    </xf>
    <xf numFmtId="0" fontId="2" fillId="0" borderId="0" xfId="0" applyNumberFormat="1" applyFont="1" applyFill="1" applyBorder="1" applyAlignment="1"/>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sheetPr>
  <dimension ref="A1:Z1790"/>
  <sheetViews>
    <sheetView tabSelected="1" topLeftCell="A2" zoomScaleNormal="100" workbookViewId="0">
      <selection activeCell="M27" sqref="M27"/>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26" t="s">
        <v>0</v>
      </c>
      <c r="B1" s="26"/>
      <c r="C1" s="26"/>
      <c r="D1" s="26"/>
      <c r="E1" s="26"/>
      <c r="F1" s="26"/>
      <c r="G1" s="26"/>
      <c r="H1" s="26"/>
      <c r="I1" s="26"/>
      <c r="J1" s="26"/>
      <c r="K1" s="26"/>
      <c r="L1" s="26"/>
      <c r="M1" s="26"/>
      <c r="N1" s="26"/>
      <c r="O1" s="26"/>
      <c r="P1" s="26"/>
      <c r="Q1" s="26"/>
      <c r="R1" s="26"/>
      <c r="S1" s="26"/>
      <c r="T1" s="26"/>
      <c r="U1" s="4"/>
      <c r="V1" s="4"/>
      <c r="W1" s="4"/>
      <c r="X1" s="4"/>
      <c r="Y1" s="4"/>
      <c r="Z1" s="4"/>
    </row>
    <row r="2" spans="1:26" ht="15.75" x14ac:dyDescent="0.25">
      <c r="A2" s="27" t="s">
        <v>25</v>
      </c>
      <c r="B2" s="27"/>
      <c r="C2" s="27"/>
      <c r="D2" s="27"/>
      <c r="E2" s="27"/>
      <c r="F2" s="27"/>
      <c r="G2" s="27"/>
      <c r="H2" s="27"/>
      <c r="I2" s="27"/>
      <c r="J2" s="27"/>
      <c r="K2" s="27"/>
      <c r="L2" s="27"/>
      <c r="M2" s="27"/>
      <c r="N2" s="27"/>
      <c r="O2" s="27"/>
      <c r="P2" s="27"/>
      <c r="Q2" s="27"/>
      <c r="R2" s="27"/>
      <c r="S2" s="27"/>
      <c r="T2" s="27"/>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5" t="s">
        <v>2</v>
      </c>
      <c r="B4" s="35"/>
      <c r="C4" s="36"/>
      <c r="D4" s="37" t="s">
        <v>3</v>
      </c>
      <c r="E4" s="28" t="s">
        <v>4</v>
      </c>
      <c r="F4" s="29"/>
      <c r="G4" s="29"/>
      <c r="H4" s="29"/>
      <c r="I4" s="29"/>
      <c r="J4" s="29"/>
      <c r="K4" s="29"/>
      <c r="L4" s="30"/>
      <c r="M4" s="38" t="s">
        <v>5</v>
      </c>
      <c r="N4" s="35" t="s">
        <v>6</v>
      </c>
      <c r="O4" s="31" t="s">
        <v>7</v>
      </c>
      <c r="P4" s="34"/>
      <c r="Q4" s="34"/>
      <c r="R4" s="34"/>
      <c r="S4" s="34"/>
      <c r="T4" s="34"/>
      <c r="U4" s="39"/>
      <c r="V4" s="39"/>
      <c r="W4" s="5"/>
      <c r="X4" s="5"/>
      <c r="Y4" s="5"/>
      <c r="Z4" s="5"/>
    </row>
    <row r="5" spans="1:26" ht="13.5" customHeight="1" x14ac:dyDescent="0.2">
      <c r="A5" s="40"/>
      <c r="B5" s="40"/>
      <c r="C5" s="41"/>
      <c r="D5" s="42"/>
      <c r="E5" s="37" t="s">
        <v>5</v>
      </c>
      <c r="F5" s="37" t="s">
        <v>6</v>
      </c>
      <c r="G5" s="31" t="s">
        <v>8</v>
      </c>
      <c r="H5" s="33"/>
      <c r="I5" s="31" t="s">
        <v>9</v>
      </c>
      <c r="J5" s="33"/>
      <c r="K5" s="31" t="s">
        <v>10</v>
      </c>
      <c r="L5" s="32"/>
      <c r="M5" s="43"/>
      <c r="N5" s="40"/>
      <c r="O5" s="31" t="s">
        <v>11</v>
      </c>
      <c r="P5" s="32"/>
      <c r="Q5" s="31" t="s">
        <v>12</v>
      </c>
      <c r="R5" s="33"/>
      <c r="S5" s="31" t="s">
        <v>13</v>
      </c>
      <c r="T5" s="34"/>
      <c r="U5" s="31" t="s">
        <v>14</v>
      </c>
      <c r="V5" s="34"/>
      <c r="W5" s="5"/>
      <c r="X5" s="5"/>
      <c r="Y5" s="5"/>
      <c r="Z5" s="5"/>
    </row>
    <row r="6" spans="1:26" ht="18" customHeight="1" x14ac:dyDescent="0.2">
      <c r="A6" s="44"/>
      <c r="B6" s="44"/>
      <c r="C6" s="45"/>
      <c r="D6" s="46"/>
      <c r="E6" s="46"/>
      <c r="F6" s="46"/>
      <c r="G6" s="47" t="s">
        <v>5</v>
      </c>
      <c r="H6" s="47" t="s">
        <v>6</v>
      </c>
      <c r="I6" s="47" t="s">
        <v>5</v>
      </c>
      <c r="J6" s="47" t="s">
        <v>6</v>
      </c>
      <c r="K6" s="48" t="s">
        <v>5</v>
      </c>
      <c r="L6" s="49" t="s">
        <v>6</v>
      </c>
      <c r="M6" s="50"/>
      <c r="N6" s="44"/>
      <c r="O6" s="48" t="s">
        <v>5</v>
      </c>
      <c r="P6" s="49" t="s">
        <v>6</v>
      </c>
      <c r="Q6" s="47" t="s">
        <v>5</v>
      </c>
      <c r="R6" s="47" t="s">
        <v>6</v>
      </c>
      <c r="S6" s="48" t="s">
        <v>5</v>
      </c>
      <c r="T6" s="48" t="s">
        <v>6</v>
      </c>
      <c r="U6" s="48" t="s">
        <v>5</v>
      </c>
      <c r="V6" s="48" t="s">
        <v>6</v>
      </c>
      <c r="W6" s="5"/>
      <c r="X6" s="5"/>
      <c r="Y6" s="5"/>
      <c r="Z6" s="5"/>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s="39" customFormat="1" x14ac:dyDescent="0.2">
      <c r="A8" s="25" t="s">
        <v>28</v>
      </c>
      <c r="B8" s="25"/>
      <c r="C8" s="25"/>
      <c r="D8" s="51">
        <f>SUM(D10,D12,D13,D14)</f>
        <v>55534</v>
      </c>
      <c r="E8" s="51">
        <f>SUM(E10,E12,E13,E14)</f>
        <v>38108</v>
      </c>
      <c r="F8" s="52">
        <f>IF(E8=0,".0",E8/D8*100)</f>
        <v>68.621024957683588</v>
      </c>
      <c r="G8" s="51">
        <f>SUM(G10,G12,G13,G14)</f>
        <v>8074</v>
      </c>
      <c r="H8" s="52">
        <f>IF(G8=0,".0",G8/D8*100)</f>
        <v>14.538841070335289</v>
      </c>
      <c r="I8" s="51">
        <f>SUM(I10,I12,I13,I14)</f>
        <v>27201</v>
      </c>
      <c r="J8" s="52">
        <f>IF(I8=0,".0",I8/D8*100)</f>
        <v>48.980804552166241</v>
      </c>
      <c r="K8" s="51">
        <f>SUM(K10,K12,K13,K14)</f>
        <v>2833</v>
      </c>
      <c r="L8" s="52">
        <f>IF(K8=0,".0",K8/D8*100)</f>
        <v>5.1013793351820507</v>
      </c>
      <c r="M8" s="51">
        <f>SUM(M10,M12,M13,M14)</f>
        <v>17426</v>
      </c>
      <c r="N8" s="52">
        <f>IF(M8=0,".0",M8/D8*100)</f>
        <v>31.378975042316419</v>
      </c>
      <c r="O8" s="51">
        <f>SUM(O10,O12,O13,O14)</f>
        <v>11970</v>
      </c>
      <c r="P8" s="52">
        <f>IF(O8=0,".0",O8/D8*100)</f>
        <v>21.554363092880038</v>
      </c>
      <c r="Q8" s="51">
        <f>SUM(Q10,Q12,Q13,Q14)</f>
        <v>1647</v>
      </c>
      <c r="R8" s="52">
        <f>IF(Q8=0,".0",Q8/D8*100)</f>
        <v>2.9657507112759749</v>
      </c>
      <c r="S8" s="51">
        <f>SUM(S10,S12,S13,S14)</f>
        <v>3555</v>
      </c>
      <c r="T8" s="52">
        <f>IF(S8=0,".0",S8/D8*100)</f>
        <v>6.401483775704973</v>
      </c>
      <c r="U8" s="51">
        <f>SUM(U10,U12,U13,U14)</f>
        <v>254</v>
      </c>
      <c r="V8" s="52">
        <f>IF(U8=0,".0",U8/D8*100)</f>
        <v>0.45737746245543265</v>
      </c>
    </row>
    <row r="9" spans="1:26" x14ac:dyDescent="0.2">
      <c r="A9" s="25" t="s">
        <v>15</v>
      </c>
      <c r="B9" s="25"/>
      <c r="C9" s="25"/>
      <c r="D9" s="12"/>
      <c r="E9" s="12"/>
      <c r="F9" s="11"/>
      <c r="G9" s="13"/>
      <c r="H9" s="11"/>
      <c r="I9" s="13"/>
      <c r="J9" s="11"/>
      <c r="K9" s="13"/>
      <c r="L9" s="11"/>
      <c r="M9" s="8"/>
      <c r="N9" s="9"/>
      <c r="O9" s="13"/>
      <c r="P9" s="11"/>
      <c r="Q9" s="8"/>
      <c r="R9" s="9"/>
      <c r="S9" s="8"/>
      <c r="T9" s="9"/>
      <c r="U9" s="8"/>
      <c r="V9" s="9"/>
      <c r="W9" s="5"/>
      <c r="X9" s="5"/>
      <c r="Y9" s="5"/>
      <c r="Z9" s="5"/>
    </row>
    <row r="10" spans="1:26" ht="13.5" x14ac:dyDescent="0.2">
      <c r="A10" s="54" t="s">
        <v>26</v>
      </c>
      <c r="B10" s="54"/>
      <c r="C10" s="54"/>
      <c r="D10" s="8">
        <f>SUM(E10,M10)</f>
        <v>7691</v>
      </c>
      <c r="E10" s="8">
        <f>SUM(G10,I10,K10)</f>
        <v>6805</v>
      </c>
      <c r="F10" s="11">
        <f>IF(E10=0,".0",E10/D10*100)</f>
        <v>88.480041607073204</v>
      </c>
      <c r="G10" s="13">
        <v>1285</v>
      </c>
      <c r="H10" s="11">
        <f>IF(G10=0,".0",G10/D10*100)</f>
        <v>16.707840332856584</v>
      </c>
      <c r="I10" s="13">
        <v>5358</v>
      </c>
      <c r="J10" s="11">
        <f>IF(I10=0,".0",I10/D10*100)</f>
        <v>69.665843193342866</v>
      </c>
      <c r="K10" s="13">
        <v>162</v>
      </c>
      <c r="L10" s="11">
        <f>IF(K10=0,".0",K10/D10*100)</f>
        <v>2.1063580808737483</v>
      </c>
      <c r="M10" s="8">
        <f>SUM(O10,Q10,S10,U10)</f>
        <v>886</v>
      </c>
      <c r="N10" s="11">
        <f>IF(M10=0,".0",M10/D10*100)</f>
        <v>11.519958392926798</v>
      </c>
      <c r="O10" s="13">
        <v>629</v>
      </c>
      <c r="P10" s="11">
        <f>IF(O10=0,".0",O10/D10*100)</f>
        <v>8.1783903263554816</v>
      </c>
      <c r="Q10" s="8">
        <v>111</v>
      </c>
      <c r="R10" s="11">
        <f>IF(Q10=0,".0",Q10/D10*100)</f>
        <v>1.4432453517097907</v>
      </c>
      <c r="S10" s="8">
        <v>137</v>
      </c>
      <c r="T10" s="11">
        <f>IF(S10=0,".0",S10/D10*100)</f>
        <v>1.7813028214796516</v>
      </c>
      <c r="U10" s="8">
        <v>9</v>
      </c>
      <c r="V10" s="11">
        <f>IF(U10=0,".0",U10/D10*100)</f>
        <v>0.11701989338187492</v>
      </c>
      <c r="W10" s="5"/>
      <c r="X10" s="5"/>
      <c r="Y10" s="5"/>
      <c r="Z10" s="5"/>
    </row>
    <row r="11" spans="1:26" x14ac:dyDescent="0.2">
      <c r="A11" s="25" t="s">
        <v>16</v>
      </c>
      <c r="B11" s="25"/>
      <c r="C11" s="25"/>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22" t="s">
        <v>17</v>
      </c>
      <c r="B12" s="22"/>
      <c r="C12" s="22"/>
      <c r="D12" s="8">
        <f>SUM(E12,M12)</f>
        <v>434</v>
      </c>
      <c r="E12" s="8">
        <f>SUM(G12,I12,K12)</f>
        <v>433</v>
      </c>
      <c r="F12" s="11">
        <f>IF(E12=0,".0",E12/D12*100)</f>
        <v>99.769585253456214</v>
      </c>
      <c r="G12" s="13">
        <v>1</v>
      </c>
      <c r="H12" s="11">
        <f>IF(G12=0,".0",G12/D12*100)</f>
        <v>0.2304147465437788</v>
      </c>
      <c r="I12" s="13">
        <v>261</v>
      </c>
      <c r="J12" s="11">
        <f>IF(I12=0,".0",I12/D12*100)</f>
        <v>60.13824884792627</v>
      </c>
      <c r="K12" s="13">
        <v>171</v>
      </c>
      <c r="L12" s="11">
        <f>IF(K12=0,".0",K12/D12*100)</f>
        <v>39.400921658986178</v>
      </c>
      <c r="M12" s="8">
        <f>SUM(O12,Q12,S12,U12)</f>
        <v>1</v>
      </c>
      <c r="N12" s="11">
        <f>IF(M12=0,".0",M12/D12*100)</f>
        <v>0.2304147465437788</v>
      </c>
      <c r="O12" s="13">
        <v>1</v>
      </c>
      <c r="P12" s="11">
        <f>IF(O12=0,".0",O12/D12*100)</f>
        <v>0.2304147465437788</v>
      </c>
      <c r="Q12" s="8">
        <v>0</v>
      </c>
      <c r="R12" s="11">
        <v>0</v>
      </c>
      <c r="S12" s="8">
        <v>0</v>
      </c>
      <c r="T12" s="11">
        <v>0</v>
      </c>
      <c r="U12" s="8">
        <v>0</v>
      </c>
      <c r="V12" s="11">
        <v>0</v>
      </c>
      <c r="W12" s="5"/>
      <c r="X12" s="5"/>
      <c r="Y12" s="5"/>
      <c r="Z12" s="5"/>
    </row>
    <row r="13" spans="1:26" ht="13.5" x14ac:dyDescent="0.2">
      <c r="A13" s="53" t="s">
        <v>27</v>
      </c>
      <c r="B13" s="53"/>
      <c r="C13" s="53"/>
      <c r="D13" s="8">
        <f>SUM(E13,M13)</f>
        <v>376</v>
      </c>
      <c r="E13" s="8">
        <f>SUM(G13,I13,K13)</f>
        <v>319</v>
      </c>
      <c r="F13" s="11">
        <f>IF(E13=0,".0",E13/D13*100)</f>
        <v>84.840425531914903</v>
      </c>
      <c r="G13" s="13">
        <v>66</v>
      </c>
      <c r="H13" s="11">
        <f>IF(G13=0,".0",G13/D13*100)</f>
        <v>17.553191489361701</v>
      </c>
      <c r="I13" s="13">
        <v>201</v>
      </c>
      <c r="J13" s="11">
        <f>IF(I13=0,".0",I13/D13*100)</f>
        <v>53.457446808510632</v>
      </c>
      <c r="K13" s="13">
        <v>52</v>
      </c>
      <c r="L13" s="11">
        <f>IF(K13=0,".0",K13/D13*100)</f>
        <v>13.829787234042554</v>
      </c>
      <c r="M13" s="8">
        <f>SUM(O13,Q13,S13,U13)</f>
        <v>57</v>
      </c>
      <c r="N13" s="11">
        <f>IF(M13=0,".0",M13/D13*100)</f>
        <v>15.159574468085108</v>
      </c>
      <c r="O13" s="13">
        <v>42</v>
      </c>
      <c r="P13" s="11">
        <f>IF(O13=0,".0",O13/D13*100)</f>
        <v>11.170212765957446</v>
      </c>
      <c r="Q13" s="8">
        <v>6</v>
      </c>
      <c r="R13" s="11">
        <f>IF(Q13=0,".0",Q13/D13*100)</f>
        <v>1.5957446808510638</v>
      </c>
      <c r="S13" s="8">
        <v>9</v>
      </c>
      <c r="T13" s="11">
        <f>IF(S13=0,".0",S13/D13*100)</f>
        <v>2.3936170212765959</v>
      </c>
      <c r="U13" s="8">
        <v>0</v>
      </c>
      <c r="V13" s="11">
        <v>0</v>
      </c>
      <c r="W13" s="5"/>
      <c r="X13" s="5"/>
      <c r="Y13" s="5"/>
      <c r="Z13" s="5"/>
    </row>
    <row r="14" spans="1:26" ht="14.25" customHeight="1" x14ac:dyDescent="0.2">
      <c r="A14" s="22" t="s">
        <v>18</v>
      </c>
      <c r="B14" s="22"/>
      <c r="C14" s="22"/>
      <c r="D14" s="8">
        <f>SUM(E14,M14)</f>
        <v>47033</v>
      </c>
      <c r="E14" s="8">
        <f>SUM(G14,I14,K14)</f>
        <v>30551</v>
      </c>
      <c r="F14" s="11">
        <f>IF(E14=0,".0",E14/D14*100)</f>
        <v>64.956519890289798</v>
      </c>
      <c r="G14" s="13">
        <v>6722</v>
      </c>
      <c r="H14" s="11">
        <f>IF(G14=0,".0",G14/D14*100)</f>
        <v>14.292092785916271</v>
      </c>
      <c r="I14" s="13">
        <v>21381</v>
      </c>
      <c r="J14" s="11">
        <f>IF(I14=0,".0",I14/D14*100)</f>
        <v>45.459570939553082</v>
      </c>
      <c r="K14" s="13">
        <v>2448</v>
      </c>
      <c r="L14" s="11">
        <f>IF(K14=0,".0",K14/D14*100)</f>
        <v>5.2048561648204457</v>
      </c>
      <c r="M14" s="8">
        <f>SUM(O14,Q14,S14,U14)</f>
        <v>16482</v>
      </c>
      <c r="N14" s="11">
        <f>IF(M14=0,".0",M14/D14*100)</f>
        <v>35.043480109710202</v>
      </c>
      <c r="O14" s="13">
        <v>11298</v>
      </c>
      <c r="P14" s="11">
        <f>IF(O14=0,".0",O14/D14*100)</f>
        <v>24.02143176067867</v>
      </c>
      <c r="Q14" s="8">
        <v>1530</v>
      </c>
      <c r="R14" s="11">
        <f>IF(Q14=0,".0",Q14/D14*100)</f>
        <v>3.253035103012778</v>
      </c>
      <c r="S14" s="8">
        <v>3409</v>
      </c>
      <c r="T14" s="11">
        <f>IF(S14=0,".0",S14/D14*100)</f>
        <v>7.2481023961899096</v>
      </c>
      <c r="U14" s="8">
        <v>245</v>
      </c>
      <c r="V14" s="11">
        <f>IF(U14=0,".0",U14/D14*100)</f>
        <v>0.52091084982884361</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24" t="s">
        <v>19</v>
      </c>
      <c r="B16" s="24"/>
      <c r="C16" s="24"/>
      <c r="D16" s="24"/>
      <c r="E16" s="24"/>
      <c r="F16" s="24"/>
      <c r="G16" s="24"/>
      <c r="H16" s="24"/>
      <c r="I16" s="24"/>
      <c r="J16" s="24"/>
      <c r="K16" s="24"/>
      <c r="L16" s="24"/>
      <c r="M16" s="24"/>
      <c r="N16" s="24"/>
      <c r="O16" s="24"/>
      <c r="P16" s="24"/>
      <c r="Q16" s="24"/>
      <c r="R16" s="24"/>
      <c r="S16" s="24"/>
      <c r="T16" s="24"/>
      <c r="U16" s="5"/>
      <c r="V16" s="5"/>
      <c r="W16" s="5"/>
      <c r="X16" s="5"/>
      <c r="Y16" s="5"/>
      <c r="Z16" s="5"/>
    </row>
    <row r="17" spans="1:26" x14ac:dyDescent="0.2">
      <c r="A17" s="23" t="s">
        <v>20</v>
      </c>
      <c r="B17" s="23"/>
      <c r="C17" s="23"/>
      <c r="D17" s="23"/>
      <c r="E17" s="23"/>
      <c r="F17" s="23"/>
      <c r="G17" s="23"/>
      <c r="H17" s="23"/>
      <c r="I17" s="23"/>
      <c r="J17" s="23"/>
      <c r="K17" s="23"/>
      <c r="L17" s="23"/>
      <c r="M17" s="23"/>
      <c r="N17" s="16"/>
      <c r="O17" s="16"/>
      <c r="P17" s="16"/>
      <c r="Q17" s="16"/>
      <c r="R17" s="16"/>
      <c r="S17" s="16"/>
      <c r="T17" s="16"/>
      <c r="U17" s="16"/>
      <c r="V17" s="16"/>
      <c r="W17" s="5"/>
      <c r="X17" s="5"/>
      <c r="Y17" s="5"/>
      <c r="Z17" s="5"/>
    </row>
    <row r="18" spans="1:26" ht="24.75" customHeight="1" x14ac:dyDescent="0.2">
      <c r="A18" s="20" t="s">
        <v>21</v>
      </c>
      <c r="B18" s="21"/>
      <c r="C18" s="21"/>
      <c r="D18" s="21"/>
      <c r="E18" s="21"/>
      <c r="F18" s="21"/>
      <c r="G18" s="21"/>
      <c r="H18" s="21"/>
      <c r="I18" s="21"/>
      <c r="J18" s="21"/>
      <c r="K18" s="21"/>
      <c r="L18" s="21"/>
      <c r="M18" s="21"/>
      <c r="N18" s="21"/>
      <c r="O18" s="21"/>
      <c r="P18" s="21"/>
      <c r="Q18" s="21"/>
      <c r="R18" s="21"/>
      <c r="S18" s="21"/>
      <c r="T18" s="21"/>
      <c r="U18" s="5"/>
      <c r="V18" s="5"/>
      <c r="W18" s="5"/>
      <c r="X18" s="5"/>
      <c r="Y18" s="5"/>
      <c r="Z18" s="5"/>
    </row>
    <row r="19" spans="1:26" ht="21.75" customHeight="1" x14ac:dyDescent="0.2">
      <c r="A19" s="20" t="s">
        <v>22</v>
      </c>
      <c r="B19" s="21"/>
      <c r="C19" s="21"/>
      <c r="D19" s="21"/>
      <c r="E19" s="21"/>
      <c r="F19" s="21"/>
      <c r="G19" s="21"/>
      <c r="H19" s="21"/>
      <c r="I19" s="21"/>
      <c r="J19" s="21"/>
      <c r="K19" s="21"/>
      <c r="L19" s="21"/>
      <c r="M19" s="21"/>
      <c r="N19" s="21"/>
      <c r="O19" s="21"/>
      <c r="P19" s="21"/>
      <c r="Q19" s="21"/>
      <c r="R19" s="21"/>
      <c r="S19" s="21"/>
      <c r="T19" s="21"/>
      <c r="U19" s="15"/>
      <c r="V19" s="15"/>
      <c r="W19" s="15"/>
      <c r="X19" s="5"/>
      <c r="Y19" s="5"/>
      <c r="Z19" s="5"/>
    </row>
    <row r="20" spans="1:26" x14ac:dyDescent="0.2">
      <c r="A20" s="17" t="s">
        <v>23</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24</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7"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2006-11-28T15:51:42Z</cp:lastPrinted>
  <dcterms:created xsi:type="dcterms:W3CDTF">2005-10-17T17:44:27Z</dcterms:created>
  <dcterms:modified xsi:type="dcterms:W3CDTF">2019-05-09T15:29:14Z</dcterms:modified>
</cp:coreProperties>
</file>